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ASC Doc\DI\Statistics\Daily\ข้อมูล 8 DEC23\"/>
    </mc:Choice>
  </mc:AlternateContent>
  <bookViews>
    <workbookView xWindow="0" yWindow="0" windowWidth="14205" windowHeight="6420"/>
  </bookViews>
  <sheets>
    <sheet name="Daily pax 8-Dec" sheetId="235" r:id="rId1"/>
    <sheet name="Daily flt 8-Dec" sheetId="236" r:id="rId2"/>
    <sheet name="Pax 1 month" sheetId="230" r:id="rId3"/>
    <sheet name="Pax 1 year" sheetId="4" r:id="rId4"/>
  </sheets>
  <definedNames>
    <definedName name="_xlnm.Print_Area" localSheetId="1">'Daily flt 8-Dec'!$D$57:$AN$88</definedName>
    <definedName name="_xlnm.Print_Area" localSheetId="0">'Daily pax 8-Dec'!$D$60:$AN$88</definedName>
    <definedName name="_xlnm.Print_Area" localSheetId="2">'Pax 1 month'!#REF!</definedName>
    <definedName name="_xlnm.Print_Area" localSheetId="3">'Pax 1 year'!$D$10:$L$41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235" l="1"/>
  <c r="J26" i="235"/>
  <c r="E26" i="235" l="1"/>
  <c r="F26" i="235"/>
  <c r="G26" i="235"/>
  <c r="H26" i="235"/>
  <c r="I26" i="235"/>
  <c r="D26" i="235"/>
  <c r="AI26" i="236" l="1"/>
  <c r="AI26" i="235"/>
  <c r="AG7" i="230" l="1"/>
  <c r="AF7" i="230" l="1"/>
  <c r="AE7" i="230" l="1"/>
  <c r="H26" i="236"/>
  <c r="AD7" i="230"/>
  <c r="Y26" i="236"/>
  <c r="AC7" i="230"/>
  <c r="AB7" i="230"/>
  <c r="AA7" i="230"/>
  <c r="P6" i="4"/>
  <c r="P5" i="4"/>
  <c r="Z7" i="230"/>
  <c r="Y7" i="230"/>
  <c r="X7" i="230"/>
  <c r="W7" i="230"/>
  <c r="V7" i="230"/>
  <c r="U7" i="230"/>
  <c r="T7" i="230"/>
  <c r="S7" i="230"/>
  <c r="R7" i="230"/>
  <c r="Q7" i="230"/>
  <c r="P7" i="230"/>
  <c r="O7" i="230"/>
  <c r="N7" i="230"/>
  <c r="M7" i="230"/>
  <c r="L7" i="230"/>
  <c r="K7" i="230"/>
  <c r="J7" i="230"/>
  <c r="N26" i="236"/>
  <c r="I7" i="230"/>
  <c r="H7" i="230"/>
  <c r="G7" i="230"/>
  <c r="F7" i="230"/>
  <c r="E7" i="230"/>
  <c r="D7" i="230"/>
  <c r="AJ26" i="236"/>
  <c r="Y26" i="235"/>
  <c r="Z26" i="235"/>
  <c r="AA26" i="235"/>
  <c r="AB26" i="235"/>
  <c r="AC26" i="235"/>
  <c r="AD26" i="235"/>
  <c r="AE26" i="235"/>
  <c r="AF26" i="235"/>
  <c r="AG26" i="235"/>
  <c r="T26" i="235"/>
  <c r="AM24" i="236"/>
  <c r="AM25" i="236"/>
  <c r="AM24" i="235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O7" i="4"/>
  <c r="AM25" i="235"/>
  <c r="J26" i="236"/>
  <c r="AH26" i="236"/>
  <c r="AK26" i="236"/>
  <c r="AL26" i="236"/>
  <c r="I26" i="236"/>
  <c r="G26" i="236"/>
  <c r="F26" i="236"/>
  <c r="E26" i="236"/>
  <c r="AL26" i="235"/>
  <c r="AK26" i="235"/>
  <c r="AJ26" i="235"/>
  <c r="AH26" i="235"/>
  <c r="N7" i="4"/>
  <c r="M7" i="4"/>
  <c r="L7" i="4"/>
  <c r="K7" i="4"/>
  <c r="J7" i="4"/>
  <c r="I7" i="4"/>
  <c r="H7" i="4"/>
  <c r="G7" i="4"/>
  <c r="F7" i="4"/>
  <c r="E7" i="4"/>
  <c r="D7" i="4"/>
  <c r="P7" i="4" l="1"/>
  <c r="AM26" i="235"/>
  <c r="AM26" i="236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<sst xmlns="http://schemas.openxmlformats.org/spreadsheetml/2006/main" count="124" uniqueCount="41">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</sst>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0.0%"/>
    <numFmt numFmtId="169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8" fontId="0" fillId="0" borderId="0" xfId="2" applyNumberFormat="1" applyFont="1"/>
    <xf numFmtId="10" fontId="0" fillId="0" borderId="0" xfId="2" applyNumberFormat="1" applyFont="1"/>
    <xf numFmtId="165" fontId="2" fillId="4" borderId="1" xfId="1" applyNumberFormat="1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165" fontId="2" fillId="6" borderId="1" xfId="1" applyNumberFormat="1" applyFont="1" applyFill="1" applyBorder="1" applyAlignment="1">
      <alignment horizontal="center" vertical="center"/>
    </xf>
    <xf numFmtId="166" fontId="2" fillId="7" borderId="1" xfId="1" applyNumberFormat="1" applyFont="1" applyFill="1" applyBorder="1" applyAlignment="1">
      <alignment horizontal="center" vertical="center"/>
    </xf>
    <xf numFmtId="166" fontId="2" fillId="8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3" fillId="0" borderId="2" xfId="3" applyNumberFormat="1" applyFont="1" applyFill="1" applyBorder="1" applyAlignment="1">
      <alignment horizontal="left"/>
    </xf>
    <xf numFmtId="167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67" fontId="1" fillId="0" borderId="0" xfId="1" applyNumberFormat="1"/>
    <xf numFmtId="165" fontId="2" fillId="11" borderId="1" xfId="1" applyNumberFormat="1" applyFont="1" applyFill="1" applyBorder="1" applyAlignment="1">
      <alignment horizontal="center" vertical="center"/>
    </xf>
    <xf numFmtId="165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3" fontId="0" fillId="0" borderId="0" xfId="0" applyNumberFormat="1"/>
    <xf numFmtId="169" fontId="0" fillId="0" borderId="0" xfId="4" applyNumberFormat="1" applyFont="1"/>
    <xf numFmtId="169" fontId="1" fillId="0" borderId="0" xfId="4" applyNumberFormat="1" applyFont="1"/>
    <xf numFmtId="0" fontId="0" fillId="0" borderId="0" xfId="0" applyNumberFormat="1"/>
    <xf numFmtId="165" fontId="2" fillId="9" borderId="1" xfId="1" applyNumberFormat="1" applyFont="1" applyFill="1" applyBorder="1" applyAlignment="1">
      <alignment horizontal="center" vertical="center"/>
    </xf>
    <xf numFmtId="169" fontId="0" fillId="0" borderId="0" xfId="0" applyNumberFormat="1"/>
    <xf numFmtId="0" fontId="0" fillId="0" borderId="0" xfId="0" applyNumberFormat="1" applyFont="1"/>
    <xf numFmtId="0" fontId="1" fillId="0" borderId="0" xfId="1" applyBorder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8th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8-Dec'!$C$24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8-Dec'!$D$4:$AL$4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8-Dec'!$D$24:$AL$24</c:f>
              <c:numCache>
                <c:formatCode>_-* #,##0_-;\-* #,##0_-;_-* "-"??_-;_-@_-</c:formatCode>
                <c:ptCount val="31"/>
                <c:pt idx="0">
                  <c:v>31595</c:v>
                </c:pt>
                <c:pt idx="1">
                  <c:v>50541</c:v>
                </c:pt>
                <c:pt idx="2">
                  <c:v>6057</c:v>
                </c:pt>
                <c:pt idx="3">
                  <c:v>19686</c:v>
                </c:pt>
                <c:pt idx="4">
                  <c:v>7477</c:v>
                </c:pt>
                <c:pt idx="5">
                  <c:v>17547</c:v>
                </c:pt>
                <c:pt idx="6">
                  <c:v>650</c:v>
                </c:pt>
                <c:pt idx="7" formatCode="#,##0">
                  <c:v>202</c:v>
                </c:pt>
                <c:pt idx="8" formatCode="#,##0">
                  <c:v>78</c:v>
                </c:pt>
                <c:pt idx="9" formatCode="#,##0">
                  <c:v>5679</c:v>
                </c:pt>
                <c:pt idx="10" formatCode="#,##0">
                  <c:v>4778</c:v>
                </c:pt>
                <c:pt idx="11" formatCode="#,##0">
                  <c:v>279</c:v>
                </c:pt>
                <c:pt idx="12" formatCode="#,##0">
                  <c:v>1703</c:v>
                </c:pt>
                <c:pt idx="13" formatCode="#,##0">
                  <c:v>968</c:v>
                </c:pt>
                <c:pt idx="14" formatCode="#,##0">
                  <c:v>3046</c:v>
                </c:pt>
                <c:pt idx="15" formatCode="#,##0">
                  <c:v>523</c:v>
                </c:pt>
                <c:pt idx="16" formatCode="#,##0">
                  <c:v>1429</c:v>
                </c:pt>
                <c:pt idx="17" formatCode="#,##0">
                  <c:v>783</c:v>
                </c:pt>
                <c:pt idx="18" formatCode="#,##0">
                  <c:v>1433</c:v>
                </c:pt>
                <c:pt idx="19" formatCode="#,##0">
                  <c:v>921</c:v>
                </c:pt>
                <c:pt idx="20" formatCode="#,##0">
                  <c:v>394</c:v>
                </c:pt>
                <c:pt idx="21" formatCode="#,##0">
                  <c:v>429</c:v>
                </c:pt>
                <c:pt idx="22" formatCode="#,##0">
                  <c:v>926</c:v>
                </c:pt>
                <c:pt idx="23" formatCode="#,##0">
                  <c:v>3436</c:v>
                </c:pt>
                <c:pt idx="24" formatCode="#,##0">
                  <c:v>321</c:v>
                </c:pt>
                <c:pt idx="25" formatCode="#,##0">
                  <c:v>5339</c:v>
                </c:pt>
                <c:pt idx="26" formatCode="#,##0">
                  <c:v>3322</c:v>
                </c:pt>
                <c:pt idx="27" formatCode="#,##0">
                  <c:v>264</c:v>
                </c:pt>
                <c:pt idx="28" formatCode="#,##0">
                  <c:v>202</c:v>
                </c:pt>
                <c:pt idx="29" formatCode="#,##0">
                  <c:v>4895</c:v>
                </c:pt>
                <c:pt idx="30" formatCode="#,##0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8-Dec'!$C$25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8-Dec'!$D$4:$AL$4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8-Dec'!$D$25:$AL$25</c:f>
              <c:numCache>
                <c:formatCode>#,##0</c:formatCode>
                <c:ptCount val="31"/>
                <c:pt idx="0">
                  <c:v>144379</c:v>
                </c:pt>
                <c:pt idx="1">
                  <c:v>31819</c:v>
                </c:pt>
                <c:pt idx="2" formatCode="_-* #,##0_-;\-* #,##0_-;_-* &quot;-&quot;??_-;_-@_-">
                  <c:v>0</c:v>
                </c:pt>
                <c:pt idx="3" formatCode="_-* #,##0_-;\-* #,##0_-;_-* &quot;-&quot;??_-;_-@_-">
                  <c:v>6877</c:v>
                </c:pt>
                <c:pt idx="4" formatCode="General">
                  <c:v>667</c:v>
                </c:pt>
                <c:pt idx="5" formatCode="_-* #,##0_-;\-* #,##0_-;_-* &quot;-&quot;??_-;_-@_-">
                  <c:v>21923</c:v>
                </c:pt>
                <c:pt idx="6" formatCode="_-* #,##0_-;\-* #,##0_-;_-* &quot;-&quot;??_-;_-@_-">
                  <c:v>0</c:v>
                </c:pt>
                <c:pt idx="7" formatCode="_-* #,##0_-;\-* #,##0_-;_-* &quot;-&quot;??_-;_-@_-">
                  <c:v>0</c:v>
                </c:pt>
                <c:pt idx="8" formatCode="_-* #,##0_-;\-* #,##0_-;_-* &quot;-&quot;??_-;_-@_-">
                  <c:v>0</c:v>
                </c:pt>
                <c:pt idx="9" formatCode="_-* #,##0_-;\-* #,##0_-;_-* &quot;-&quot;??_-;_-@_-">
                  <c:v>1502</c:v>
                </c:pt>
                <c:pt idx="10" formatCode="_-* #,##0_-;\-* #,##0_-;_-* &quot;-&quot;??_-;_-@_-">
                  <c:v>0</c:v>
                </c:pt>
                <c:pt idx="11" formatCode="_-* #,##0_-;\-* #,##0_-;_-* &quot;-&quot;??_-;_-@_-">
                  <c:v>0</c:v>
                </c:pt>
                <c:pt idx="12" formatCode="_-* #,##0_-;\-* #,##0_-;_-* &quot;-&quot;??_-;_-@_-">
                  <c:v>0</c:v>
                </c:pt>
                <c:pt idx="13" formatCode="_-* #,##0_-;\-* #,##0_-;_-* &quot;-&quot;??_-;_-@_-">
                  <c:v>0</c:v>
                </c:pt>
                <c:pt idx="14" formatCode="_-* #,##0_-;\-* #,##0_-;_-* &quot;-&quot;??_-;_-@_-">
                  <c:v>0</c:v>
                </c:pt>
                <c:pt idx="15" formatCode="_-* #,##0_-;\-* #,##0_-;_-* &quot;-&quot;??_-;_-@_-">
                  <c:v>0</c:v>
                </c:pt>
                <c:pt idx="16" formatCode="_-* #,##0_-;\-* #,##0_-;_-* &quot;-&quot;??_-;_-@_-">
                  <c:v>0</c:v>
                </c:pt>
                <c:pt idx="17" formatCode="_-* #,##0_-;\-* #,##0_-;_-* &quot;-&quot;??_-;_-@_-">
                  <c:v>0</c:v>
                </c:pt>
                <c:pt idx="18" formatCode="_-* #,##0_-;\-* #,##0_-;_-* &quot;-&quot;??_-;_-@_-">
                  <c:v>0</c:v>
                </c:pt>
                <c:pt idx="19" formatCode="_-* #,##0_-;\-* #,##0_-;_-* &quot;-&quot;??_-;_-@_-">
                  <c:v>0</c:v>
                </c:pt>
                <c:pt idx="20" formatCode="_-* #,##0_-;\-* #,##0_-;_-* &quot;-&quot;??_-;_-@_-">
                  <c:v>0</c:v>
                </c:pt>
                <c:pt idx="21" formatCode="_-* #,##0_-;\-* #,##0_-;_-* &quot;-&quot;??_-;_-@_-">
                  <c:v>0</c:v>
                </c:pt>
                <c:pt idx="22" formatCode="_-* #,##0_-;\-* #,##0_-;_-* &quot;-&quot;??_-;_-@_-">
                  <c:v>0</c:v>
                </c:pt>
                <c:pt idx="23" formatCode="_-* #,##0_-;\-* #,##0_-;_-* &quot;-&quot;??_-;_-@_-">
                  <c:v>0</c:v>
                </c:pt>
                <c:pt idx="24" formatCode="_-* #,##0_-;\-* #,##0_-;_-* &quot;-&quot;??_-;_-@_-">
                  <c:v>0</c:v>
                </c:pt>
                <c:pt idx="25" formatCode="_-* #,##0_-;\-* #,##0_-;_-* &quot;-&quot;??_-;_-@_-">
                  <c:v>0</c:v>
                </c:pt>
                <c:pt idx="26" formatCode="_-* #,##0_-;\-* #,##0_-;_-* &quot;-&quot;??_-;_-@_-">
                  <c:v>0</c:v>
                </c:pt>
                <c:pt idx="27" formatCode="_-* #,##0_-;\-* #,##0_-;_-* &quot;-&quot;??_-;_-@_-">
                  <c:v>0</c:v>
                </c:pt>
                <c:pt idx="28" formatCode="_-* #,##0_-;\-* #,##0_-;_-* &quot;-&quot;??_-;_-@_-">
                  <c:v>0</c:v>
                </c:pt>
                <c:pt idx="29" formatCode="_-* #,##0_-;\-* #,##0_-;_-* &quot;-&quot;??_-;_-@_-">
                  <c:v>495</c:v>
                </c:pt>
                <c:pt idx="30" formatCode="_-* #,##0_-;\-* #,##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8th Dec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8-Dec'!$C$24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8-Dec'!$D$4:$AL$4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8-Dec'!$D$24:$AL$24</c:f>
              <c:numCache>
                <c:formatCode>#,##0</c:formatCode>
                <c:ptCount val="31"/>
                <c:pt idx="0">
                  <c:v>219</c:v>
                </c:pt>
                <c:pt idx="1">
                  <c:v>319</c:v>
                </c:pt>
                <c:pt idx="2">
                  <c:v>38</c:v>
                </c:pt>
                <c:pt idx="3">
                  <c:v>123</c:v>
                </c:pt>
                <c:pt idx="4">
                  <c:v>50</c:v>
                </c:pt>
                <c:pt idx="5">
                  <c:v>125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40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6</c:v>
                </c:pt>
                <c:pt idx="14" formatCode="General">
                  <c:v>20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22</c:v>
                </c:pt>
                <c:pt idx="24" formatCode="General">
                  <c:v>2</c:v>
                </c:pt>
                <c:pt idx="25" formatCode="General">
                  <c:v>34</c:v>
                </c:pt>
                <c:pt idx="26" formatCode="General">
                  <c:v>20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64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8-Dec'!$C$25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8-Dec'!$D$4:$AL$4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8-Dec'!$D$25:$AL$25</c:f>
              <c:numCache>
                <c:formatCode>#,##0</c:formatCode>
                <c:ptCount val="31"/>
                <c:pt idx="0">
                  <c:v>672</c:v>
                </c:pt>
                <c:pt idx="1">
                  <c:v>203</c:v>
                </c:pt>
                <c:pt idx="2" formatCode="_(* #,##0_);_(* \(#,##0\);_(* &quot;-&quot;??_);_(@_)">
                  <c:v>0</c:v>
                </c:pt>
                <c:pt idx="3">
                  <c:v>44</c:v>
                </c:pt>
                <c:pt idx="4">
                  <c:v>4</c:v>
                </c:pt>
                <c:pt idx="5">
                  <c:v>114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9" formatCode="General">
                  <c:v>12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6</c:v>
                </c:pt>
                <c:pt idx="3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8th Nov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45238</c:v>
                </c:pt>
                <c:pt idx="1">
                  <c:v>45239</c:v>
                </c:pt>
                <c:pt idx="2">
                  <c:v>45240</c:v>
                </c:pt>
                <c:pt idx="3">
                  <c:v>45241</c:v>
                </c:pt>
                <c:pt idx="4">
                  <c:v>45242</c:v>
                </c:pt>
                <c:pt idx="5">
                  <c:v>45243</c:v>
                </c:pt>
                <c:pt idx="6">
                  <c:v>45244</c:v>
                </c:pt>
                <c:pt idx="7">
                  <c:v>45245</c:v>
                </c:pt>
                <c:pt idx="8">
                  <c:v>45246</c:v>
                </c:pt>
                <c:pt idx="9">
                  <c:v>45247</c:v>
                </c:pt>
                <c:pt idx="10">
                  <c:v>45248</c:v>
                </c:pt>
                <c:pt idx="11">
                  <c:v>45249</c:v>
                </c:pt>
                <c:pt idx="12">
                  <c:v>45250</c:v>
                </c:pt>
                <c:pt idx="13">
                  <c:v>45251</c:v>
                </c:pt>
                <c:pt idx="14">
                  <c:v>45252</c:v>
                </c:pt>
                <c:pt idx="15">
                  <c:v>45253</c:v>
                </c:pt>
                <c:pt idx="16">
                  <c:v>45254</c:v>
                </c:pt>
                <c:pt idx="17">
                  <c:v>45255</c:v>
                </c:pt>
                <c:pt idx="18">
                  <c:v>45256</c:v>
                </c:pt>
                <c:pt idx="19">
                  <c:v>45257</c:v>
                </c:pt>
                <c:pt idx="20">
                  <c:v>45258</c:v>
                </c:pt>
                <c:pt idx="21">
                  <c:v>45259</c:v>
                </c:pt>
                <c:pt idx="22">
                  <c:v>45260</c:v>
                </c:pt>
                <c:pt idx="23">
                  <c:v>45261</c:v>
                </c:pt>
                <c:pt idx="24">
                  <c:v>45262</c:v>
                </c:pt>
                <c:pt idx="25">
                  <c:v>45263</c:v>
                </c:pt>
                <c:pt idx="26">
                  <c:v>45264</c:v>
                </c:pt>
                <c:pt idx="27">
                  <c:v>45265</c:v>
                </c:pt>
                <c:pt idx="28">
                  <c:v>45266</c:v>
                </c:pt>
                <c:pt idx="29">
                  <c:v>45267</c:v>
                </c:pt>
                <c:pt idx="30">
                  <c:v>45268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332269</c:v>
                </c:pt>
                <c:pt idx="1">
                  <c:v>339863</c:v>
                </c:pt>
                <c:pt idx="2">
                  <c:v>361010</c:v>
                </c:pt>
                <c:pt idx="3">
                  <c:v>360023</c:v>
                </c:pt>
                <c:pt idx="4">
                  <c:v>361482</c:v>
                </c:pt>
                <c:pt idx="5">
                  <c:v>348671</c:v>
                </c:pt>
                <c:pt idx="6">
                  <c:v>335069</c:v>
                </c:pt>
                <c:pt idx="7">
                  <c:v>349891</c:v>
                </c:pt>
                <c:pt idx="8">
                  <c:v>363861</c:v>
                </c:pt>
                <c:pt idx="9">
                  <c:v>375896</c:v>
                </c:pt>
                <c:pt idx="10">
                  <c:v>378056</c:v>
                </c:pt>
                <c:pt idx="11">
                  <c:v>386840</c:v>
                </c:pt>
                <c:pt idx="12">
                  <c:v>376435</c:v>
                </c:pt>
                <c:pt idx="13">
                  <c:v>356138</c:v>
                </c:pt>
                <c:pt idx="14">
                  <c:v>362848</c:v>
                </c:pt>
                <c:pt idx="15">
                  <c:v>373958</c:v>
                </c:pt>
                <c:pt idx="16">
                  <c:v>388510</c:v>
                </c:pt>
                <c:pt idx="17">
                  <c:v>388305</c:v>
                </c:pt>
                <c:pt idx="18">
                  <c:v>398349</c:v>
                </c:pt>
                <c:pt idx="19">
                  <c:v>358719</c:v>
                </c:pt>
                <c:pt idx="20">
                  <c:v>355735</c:v>
                </c:pt>
                <c:pt idx="21">
                  <c:v>363900</c:v>
                </c:pt>
                <c:pt idx="22">
                  <c:v>374684</c:v>
                </c:pt>
                <c:pt idx="23">
                  <c:v>376196</c:v>
                </c:pt>
                <c:pt idx="24">
                  <c:v>369278</c:v>
                </c:pt>
                <c:pt idx="25">
                  <c:v>361172</c:v>
                </c:pt>
                <c:pt idx="26">
                  <c:v>342012</c:v>
                </c:pt>
                <c:pt idx="27">
                  <c:v>350532</c:v>
                </c:pt>
                <c:pt idx="28">
                  <c:v>352141</c:v>
                </c:pt>
                <c:pt idx="29">
                  <c:v>361406</c:v>
                </c:pt>
                <c:pt idx="30">
                  <c:v>382779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45238</c:v>
                </c:pt>
                <c:pt idx="1">
                  <c:v>45239</c:v>
                </c:pt>
                <c:pt idx="2">
                  <c:v>45240</c:v>
                </c:pt>
                <c:pt idx="3">
                  <c:v>45241</c:v>
                </c:pt>
                <c:pt idx="4">
                  <c:v>45242</c:v>
                </c:pt>
                <c:pt idx="5">
                  <c:v>45243</c:v>
                </c:pt>
                <c:pt idx="6">
                  <c:v>45244</c:v>
                </c:pt>
                <c:pt idx="7">
                  <c:v>45245</c:v>
                </c:pt>
                <c:pt idx="8">
                  <c:v>45246</c:v>
                </c:pt>
                <c:pt idx="9">
                  <c:v>45247</c:v>
                </c:pt>
                <c:pt idx="10">
                  <c:v>45248</c:v>
                </c:pt>
                <c:pt idx="11">
                  <c:v>45249</c:v>
                </c:pt>
                <c:pt idx="12">
                  <c:v>45250</c:v>
                </c:pt>
                <c:pt idx="13">
                  <c:v>45251</c:v>
                </c:pt>
                <c:pt idx="14">
                  <c:v>45252</c:v>
                </c:pt>
                <c:pt idx="15">
                  <c:v>45253</c:v>
                </c:pt>
                <c:pt idx="16">
                  <c:v>45254</c:v>
                </c:pt>
                <c:pt idx="17">
                  <c:v>45255</c:v>
                </c:pt>
                <c:pt idx="18">
                  <c:v>45256</c:v>
                </c:pt>
                <c:pt idx="19">
                  <c:v>45257</c:v>
                </c:pt>
                <c:pt idx="20">
                  <c:v>45258</c:v>
                </c:pt>
                <c:pt idx="21">
                  <c:v>45259</c:v>
                </c:pt>
                <c:pt idx="22">
                  <c:v>45260</c:v>
                </c:pt>
                <c:pt idx="23">
                  <c:v>45261</c:v>
                </c:pt>
                <c:pt idx="24">
                  <c:v>45262</c:v>
                </c:pt>
                <c:pt idx="25">
                  <c:v>45263</c:v>
                </c:pt>
                <c:pt idx="26">
                  <c:v>45264</c:v>
                </c:pt>
                <c:pt idx="27">
                  <c:v>45265</c:v>
                </c:pt>
                <c:pt idx="28">
                  <c:v>45266</c:v>
                </c:pt>
                <c:pt idx="29">
                  <c:v>45267</c:v>
                </c:pt>
                <c:pt idx="30">
                  <c:v>45268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160590</c:v>
                </c:pt>
                <c:pt idx="1">
                  <c:v>166129</c:v>
                </c:pt>
                <c:pt idx="2">
                  <c:v>175076</c:v>
                </c:pt>
                <c:pt idx="3">
                  <c:v>174280</c:v>
                </c:pt>
                <c:pt idx="4">
                  <c:v>174936</c:v>
                </c:pt>
                <c:pt idx="5">
                  <c:v>170520</c:v>
                </c:pt>
                <c:pt idx="6">
                  <c:v>165126</c:v>
                </c:pt>
                <c:pt idx="7">
                  <c:v>169556</c:v>
                </c:pt>
                <c:pt idx="8">
                  <c:v>180888</c:v>
                </c:pt>
                <c:pt idx="9">
                  <c:v>184875</c:v>
                </c:pt>
                <c:pt idx="10">
                  <c:v>181907</c:v>
                </c:pt>
                <c:pt idx="11">
                  <c:v>186983</c:v>
                </c:pt>
                <c:pt idx="12">
                  <c:v>187715</c:v>
                </c:pt>
                <c:pt idx="13">
                  <c:v>176078</c:v>
                </c:pt>
                <c:pt idx="14">
                  <c:v>175903</c:v>
                </c:pt>
                <c:pt idx="15">
                  <c:v>186428</c:v>
                </c:pt>
                <c:pt idx="16">
                  <c:v>189975</c:v>
                </c:pt>
                <c:pt idx="17">
                  <c:v>186796</c:v>
                </c:pt>
                <c:pt idx="18">
                  <c:v>193696</c:v>
                </c:pt>
                <c:pt idx="19">
                  <c:v>172611</c:v>
                </c:pt>
                <c:pt idx="20">
                  <c:v>172775</c:v>
                </c:pt>
                <c:pt idx="21">
                  <c:v>173125</c:v>
                </c:pt>
                <c:pt idx="22">
                  <c:v>182549</c:v>
                </c:pt>
                <c:pt idx="23">
                  <c:v>175989</c:v>
                </c:pt>
                <c:pt idx="24">
                  <c:v>167311</c:v>
                </c:pt>
                <c:pt idx="25">
                  <c:v>161521</c:v>
                </c:pt>
                <c:pt idx="26">
                  <c:v>156478</c:v>
                </c:pt>
                <c:pt idx="27">
                  <c:v>159127</c:v>
                </c:pt>
                <c:pt idx="28">
                  <c:v>159374</c:v>
                </c:pt>
                <c:pt idx="29">
                  <c:v>166748</c:v>
                </c:pt>
                <c:pt idx="30">
                  <c:v>175117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1C-413D-82EC-3F84DC7B1A01}"/>
                </c:ext>
              </c:extLst>
            </c:dLbl>
            <c:dLbl>
              <c:idx val="15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1C-413D-82EC-3F84DC7B1A01}"/>
                </c:ext>
              </c:extLst>
            </c:dLbl>
            <c:dLbl>
              <c:idx val="17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D0-47D8-B701-2075E28A54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45238</c:v>
                </c:pt>
                <c:pt idx="1">
                  <c:v>45239</c:v>
                </c:pt>
                <c:pt idx="2">
                  <c:v>45240</c:v>
                </c:pt>
                <c:pt idx="3">
                  <c:v>45241</c:v>
                </c:pt>
                <c:pt idx="4">
                  <c:v>45242</c:v>
                </c:pt>
                <c:pt idx="5">
                  <c:v>45243</c:v>
                </c:pt>
                <c:pt idx="6">
                  <c:v>45244</c:v>
                </c:pt>
                <c:pt idx="7">
                  <c:v>45245</c:v>
                </c:pt>
                <c:pt idx="8">
                  <c:v>45246</c:v>
                </c:pt>
                <c:pt idx="9">
                  <c:v>45247</c:v>
                </c:pt>
                <c:pt idx="10">
                  <c:v>45248</c:v>
                </c:pt>
                <c:pt idx="11">
                  <c:v>45249</c:v>
                </c:pt>
                <c:pt idx="12">
                  <c:v>45250</c:v>
                </c:pt>
                <c:pt idx="13">
                  <c:v>45251</c:v>
                </c:pt>
                <c:pt idx="14">
                  <c:v>45252</c:v>
                </c:pt>
                <c:pt idx="15">
                  <c:v>45253</c:v>
                </c:pt>
                <c:pt idx="16">
                  <c:v>45254</c:v>
                </c:pt>
                <c:pt idx="17">
                  <c:v>45255</c:v>
                </c:pt>
                <c:pt idx="18">
                  <c:v>45256</c:v>
                </c:pt>
                <c:pt idx="19">
                  <c:v>45257</c:v>
                </c:pt>
                <c:pt idx="20">
                  <c:v>45258</c:v>
                </c:pt>
                <c:pt idx="21">
                  <c:v>45259</c:v>
                </c:pt>
                <c:pt idx="22">
                  <c:v>45260</c:v>
                </c:pt>
                <c:pt idx="23">
                  <c:v>45261</c:v>
                </c:pt>
                <c:pt idx="24">
                  <c:v>45262</c:v>
                </c:pt>
                <c:pt idx="25">
                  <c:v>45263</c:v>
                </c:pt>
                <c:pt idx="26">
                  <c:v>45264</c:v>
                </c:pt>
                <c:pt idx="27">
                  <c:v>45265</c:v>
                </c:pt>
                <c:pt idx="28">
                  <c:v>45266</c:v>
                </c:pt>
                <c:pt idx="29">
                  <c:v>45267</c:v>
                </c:pt>
                <c:pt idx="30">
                  <c:v>45268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171679</c:v>
                </c:pt>
                <c:pt idx="1">
                  <c:v>173734</c:v>
                </c:pt>
                <c:pt idx="2">
                  <c:v>185934</c:v>
                </c:pt>
                <c:pt idx="3">
                  <c:v>185743</c:v>
                </c:pt>
                <c:pt idx="4">
                  <c:v>186546</c:v>
                </c:pt>
                <c:pt idx="5">
                  <c:v>178151</c:v>
                </c:pt>
                <c:pt idx="6">
                  <c:v>169943</c:v>
                </c:pt>
                <c:pt idx="7">
                  <c:v>180335</c:v>
                </c:pt>
                <c:pt idx="8">
                  <c:v>182973</c:v>
                </c:pt>
                <c:pt idx="9">
                  <c:v>191021</c:v>
                </c:pt>
                <c:pt idx="10">
                  <c:v>196149</c:v>
                </c:pt>
                <c:pt idx="11">
                  <c:v>199857</c:v>
                </c:pt>
                <c:pt idx="12">
                  <c:v>188720</c:v>
                </c:pt>
                <c:pt idx="13">
                  <c:v>180060</c:v>
                </c:pt>
                <c:pt idx="14">
                  <c:v>186945</c:v>
                </c:pt>
                <c:pt idx="15">
                  <c:v>187530</c:v>
                </c:pt>
                <c:pt idx="16">
                  <c:v>198535</c:v>
                </c:pt>
                <c:pt idx="17">
                  <c:v>201509</c:v>
                </c:pt>
                <c:pt idx="18">
                  <c:v>204653</c:v>
                </c:pt>
                <c:pt idx="19">
                  <c:v>186108</c:v>
                </c:pt>
                <c:pt idx="20">
                  <c:v>182960</c:v>
                </c:pt>
                <c:pt idx="21">
                  <c:v>190775</c:v>
                </c:pt>
                <c:pt idx="22">
                  <c:v>192135</c:v>
                </c:pt>
                <c:pt idx="23">
                  <c:v>200207</c:v>
                </c:pt>
                <c:pt idx="24">
                  <c:v>201967</c:v>
                </c:pt>
                <c:pt idx="25">
                  <c:v>199651</c:v>
                </c:pt>
                <c:pt idx="26">
                  <c:v>185534</c:v>
                </c:pt>
                <c:pt idx="27">
                  <c:v>191405</c:v>
                </c:pt>
                <c:pt idx="28">
                  <c:v>192767</c:v>
                </c:pt>
                <c:pt idx="29">
                  <c:v>194658</c:v>
                </c:pt>
                <c:pt idx="30">
                  <c:v>207662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8390512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4088517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C0-4127-9D4F-74A10BB0E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4301995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476249</xdr:colOff>
      <xdr:row>11</xdr:row>
      <xdr:rowOff>40822</xdr:rowOff>
    </xdr:from>
    <xdr:to>
      <xdr:col>27</xdr:col>
      <xdr:colOff>20118</xdr:colOff>
      <xdr:row>42</xdr:row>
      <xdr:rowOff>3702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202407</xdr:colOff>
      <xdr:row>8</xdr:row>
      <xdr:rowOff>61118</xdr:rowOff>
    </xdr:from>
    <xdr:to>
      <xdr:col>13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2:AY93"/>
  <sheetViews>
    <sheetView tabSelected="1" zoomScale="70" zoomScaleNormal="70" workbookViewId="0">
      <selection activeCell="C4" sqref="C4:AM26"/>
    </sheetView>
  </sheetViews>
  <sheetFormatPr defaultColWidth="9" defaultRowHeight="15"/>
  <cols>
    <col min="1" max="2" width="11.5703125" style="1" bestFit="1" customWidth="1"/>
    <col min="3" max="3" width="11.7109375" style="1" customWidth="1"/>
    <col min="4" max="4" width="9.140625" style="1" customWidth="1"/>
    <col min="5" max="5" width="8.28515625" style="1" customWidth="1"/>
    <col min="6" max="6" width="7.42578125" style="1" customWidth="1"/>
    <col min="7" max="8" width="7.85546875" style="1" customWidth="1"/>
    <col min="9" max="9" width="9" style="1" customWidth="1"/>
    <col min="10" max="10" width="5.5703125" style="1" customWidth="1"/>
    <col min="11" max="11" width="3.85546875" style="1" hidden="1" customWidth="1"/>
    <col min="12" max="12" width="6.28515625" style="1" customWidth="1"/>
    <col min="13" max="13" width="6.7109375" style="1" customWidth="1"/>
    <col min="14" max="15" width="7.28515625" style="1" customWidth="1"/>
    <col min="16" max="16" width="5.85546875" style="1" customWidth="1"/>
    <col min="17" max="17" width="7" style="1" customWidth="1"/>
    <col min="18" max="18" width="6.42578125" style="1" customWidth="1"/>
    <col min="19" max="19" width="5" style="1" hidden="1" customWidth="1"/>
    <col min="20" max="20" width="7.140625" style="1" bestFit="1" customWidth="1"/>
    <col min="21" max="21" width="6.7109375" style="1" customWidth="1"/>
    <col min="22" max="22" width="7.28515625" style="1" customWidth="1"/>
    <col min="23" max="23" width="7.42578125" style="1" customWidth="1"/>
    <col min="24" max="24" width="5" style="1" hidden="1" customWidth="1"/>
    <col min="25" max="25" width="7" style="1" customWidth="1"/>
    <col min="26" max="26" width="7.140625" style="1" bestFit="1" customWidth="1"/>
    <col min="27" max="27" width="5.85546875" style="1" customWidth="1"/>
    <col min="28" max="28" width="5.42578125" style="1" customWidth="1"/>
    <col min="29" max="29" width="7.140625" style="1" bestFit="1" customWidth="1"/>
    <col min="30" max="30" width="8.28515625" style="1" customWidth="1"/>
    <col min="31" max="31" width="7.5703125" style="1" customWidth="1"/>
    <col min="32" max="32" width="7.28515625" style="1" customWidth="1"/>
    <col min="33" max="33" width="7.140625" style="1" bestFit="1" customWidth="1"/>
    <col min="34" max="34" width="5.140625" style="1" hidden="1" customWidth="1"/>
    <col min="35" max="36" width="5.42578125" style="1" customWidth="1"/>
    <col min="37" max="37" width="7.140625" style="1" customWidth="1"/>
    <col min="38" max="38" width="6" style="1" customWidth="1"/>
    <col min="39" max="39" width="11.140625" style="1" bestFit="1" customWidth="1"/>
    <col min="40" max="41" width="11.140625" style="1" customWidth="1"/>
    <col min="42" max="42" width="11.5703125" style="1" bestFit="1" customWidth="1"/>
    <col min="43" max="43" width="12.5703125" style="1" bestFit="1" customWidth="1"/>
    <col min="44" max="51" width="11.140625" style="1" customWidth="1"/>
    <col min="52" max="16384" width="9" style="1"/>
  </cols>
  <sheetData>
    <row r="2" spans="3:51">
      <c r="E2" s="33"/>
    </row>
    <row r="3" spans="3:51">
      <c r="Q3" s="7"/>
      <c r="R3" s="7"/>
      <c r="AL3" s="8"/>
      <c r="AM3" s="8"/>
      <c r="AN3" s="8"/>
    </row>
    <row r="4" spans="3:51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  <c r="AI4" s="10" t="s">
        <v>34</v>
      </c>
      <c r="AJ4" s="10" t="s">
        <v>35</v>
      </c>
      <c r="AK4" s="10" t="s">
        <v>36</v>
      </c>
      <c r="AL4" s="11" t="s">
        <v>37</v>
      </c>
      <c r="AM4" s="12" t="s">
        <v>38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>
      <c r="C24" s="17" t="s">
        <v>0</v>
      </c>
      <c r="D24" s="27">
        <v>31595</v>
      </c>
      <c r="E24" s="27">
        <v>50541</v>
      </c>
      <c r="F24" s="27">
        <v>6057</v>
      </c>
      <c r="G24" s="27">
        <v>19686</v>
      </c>
      <c r="H24" s="27">
        <v>7477</v>
      </c>
      <c r="I24" s="27">
        <v>17547</v>
      </c>
      <c r="J24" s="31">
        <v>650</v>
      </c>
      <c r="K24" s="28"/>
      <c r="L24" s="26">
        <v>202</v>
      </c>
      <c r="M24" s="26">
        <v>78</v>
      </c>
      <c r="N24" s="26">
        <v>5679</v>
      </c>
      <c r="O24" s="26">
        <v>4778</v>
      </c>
      <c r="P24" s="26">
        <v>279</v>
      </c>
      <c r="Q24" s="26">
        <v>1703</v>
      </c>
      <c r="R24" s="26">
        <v>968</v>
      </c>
      <c r="S24" s="27"/>
      <c r="T24" s="26">
        <v>3046</v>
      </c>
      <c r="U24" s="26">
        <v>523</v>
      </c>
      <c r="V24" s="26">
        <v>1429</v>
      </c>
      <c r="W24" s="26">
        <v>783</v>
      </c>
      <c r="X24" s="28"/>
      <c r="Y24" s="26">
        <v>1433</v>
      </c>
      <c r="Z24" s="26">
        <v>921</v>
      </c>
      <c r="AA24" s="26">
        <v>394</v>
      </c>
      <c r="AB24" s="26">
        <v>429</v>
      </c>
      <c r="AC24" s="26">
        <v>926</v>
      </c>
      <c r="AD24" s="26">
        <v>3436</v>
      </c>
      <c r="AE24" s="26">
        <v>321</v>
      </c>
      <c r="AF24" s="26">
        <v>5339</v>
      </c>
      <c r="AG24" s="26">
        <v>3322</v>
      </c>
      <c r="AH24" s="28"/>
      <c r="AI24" s="26">
        <v>264</v>
      </c>
      <c r="AJ24" s="26">
        <v>202</v>
      </c>
      <c r="AK24" s="26">
        <v>4895</v>
      </c>
      <c r="AL24" s="26">
        <v>214</v>
      </c>
      <c r="AM24" s="27">
        <f>SUM(D24:AL24)</f>
        <v>175117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>
      <c r="C25" s="18" t="s">
        <v>1</v>
      </c>
      <c r="D25" s="26">
        <v>144379</v>
      </c>
      <c r="E25" s="26">
        <v>31819</v>
      </c>
      <c r="F25" s="27">
        <v>0</v>
      </c>
      <c r="G25" s="27">
        <v>6877</v>
      </c>
      <c r="H25" s="32">
        <v>667</v>
      </c>
      <c r="I25" s="27">
        <v>21923</v>
      </c>
      <c r="J25" s="27">
        <v>0</v>
      </c>
      <c r="K25" s="27"/>
      <c r="L25" s="27">
        <v>0</v>
      </c>
      <c r="M25" s="27">
        <v>0</v>
      </c>
      <c r="N25" s="27">
        <v>1502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/>
      <c r="AI25" s="27">
        <v>0</v>
      </c>
      <c r="AJ25" s="27">
        <v>0</v>
      </c>
      <c r="AK25" s="27">
        <v>495</v>
      </c>
      <c r="AL25" s="27">
        <v>0</v>
      </c>
      <c r="AM25" s="27">
        <f>SUM(D25:AL25)</f>
        <v>207662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38</v>
      </c>
      <c r="D26" s="27">
        <f>SUM(D24:D25)</f>
        <v>175974</v>
      </c>
      <c r="E26" s="27">
        <f t="shared" ref="E26:I26" si="0">SUM(E24:E25)</f>
        <v>82360</v>
      </c>
      <c r="F26" s="27">
        <f t="shared" si="0"/>
        <v>6057</v>
      </c>
      <c r="G26" s="27">
        <f t="shared" si="0"/>
        <v>26563</v>
      </c>
      <c r="H26" s="27">
        <f t="shared" si="0"/>
        <v>8144</v>
      </c>
      <c r="I26" s="27">
        <f t="shared" si="0"/>
        <v>39470</v>
      </c>
      <c r="J26" s="27">
        <f t="shared" ref="J26:AG26" si="1">SUM(J24:J25)</f>
        <v>650</v>
      </c>
      <c r="K26" s="27">
        <f t="shared" si="1"/>
        <v>0</v>
      </c>
      <c r="L26" s="27">
        <f t="shared" si="1"/>
        <v>202</v>
      </c>
      <c r="M26" s="27">
        <f t="shared" si="1"/>
        <v>78</v>
      </c>
      <c r="N26" s="27">
        <f t="shared" si="1"/>
        <v>7181</v>
      </c>
      <c r="O26" s="27">
        <f t="shared" si="1"/>
        <v>4778</v>
      </c>
      <c r="P26" s="27">
        <f t="shared" si="1"/>
        <v>279</v>
      </c>
      <c r="Q26" s="27">
        <f t="shared" si="1"/>
        <v>1703</v>
      </c>
      <c r="R26" s="27">
        <f t="shared" si="1"/>
        <v>968</v>
      </c>
      <c r="S26" s="27">
        <f t="shared" si="1"/>
        <v>0</v>
      </c>
      <c r="T26" s="27">
        <f t="shared" si="1"/>
        <v>3046</v>
      </c>
      <c r="U26" s="27">
        <f t="shared" si="1"/>
        <v>523</v>
      </c>
      <c r="V26" s="27">
        <f t="shared" si="1"/>
        <v>1429</v>
      </c>
      <c r="W26" s="27">
        <f t="shared" si="1"/>
        <v>783</v>
      </c>
      <c r="X26" s="27">
        <f t="shared" si="1"/>
        <v>0</v>
      </c>
      <c r="Y26" s="27">
        <f t="shared" si="1"/>
        <v>1433</v>
      </c>
      <c r="Z26" s="27">
        <f t="shared" si="1"/>
        <v>921</v>
      </c>
      <c r="AA26" s="27">
        <f t="shared" si="1"/>
        <v>394</v>
      </c>
      <c r="AB26" s="27">
        <f t="shared" si="1"/>
        <v>429</v>
      </c>
      <c r="AC26" s="27">
        <f t="shared" si="1"/>
        <v>926</v>
      </c>
      <c r="AD26" s="27">
        <f t="shared" si="1"/>
        <v>3436</v>
      </c>
      <c r="AE26" s="27">
        <f t="shared" si="1"/>
        <v>321</v>
      </c>
      <c r="AF26" s="27">
        <f t="shared" si="1"/>
        <v>5339</v>
      </c>
      <c r="AG26" s="27">
        <f t="shared" si="1"/>
        <v>3322</v>
      </c>
      <c r="AH26" s="27">
        <f>SUM(AH24:AH25)</f>
        <v>0</v>
      </c>
      <c r="AI26" s="27">
        <f t="shared" ref="AI26" si="2">SUM(AI24:AI25)</f>
        <v>264</v>
      </c>
      <c r="AJ26" s="27">
        <f>SUM(AJ24:AJ25)</f>
        <v>202</v>
      </c>
      <c r="AK26" s="27">
        <f>SUM(AK24:AK25)</f>
        <v>5390</v>
      </c>
      <c r="AL26" s="27">
        <f>SUM(AL24:AL25)</f>
        <v>214</v>
      </c>
      <c r="AM26" s="27">
        <f>SUM(D26:AL26)</f>
        <v>382779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>
      <c r="AO32" s="19"/>
      <c r="AP32" s="19"/>
      <c r="AQ32" s="7"/>
    </row>
    <row r="43" spans="43:43">
      <c r="AQ43" s="19"/>
    </row>
    <row r="93" spans="2:3">
      <c r="B93" s="1" t="s">
        <v>39</v>
      </c>
      <c r="C93" s="1" t="s">
        <v>40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topLeftCell="M1" zoomScale="55" zoomScaleNormal="55" workbookViewId="0">
      <selection activeCell="C4" sqref="C4:AM26"/>
    </sheetView>
  </sheetViews>
  <sheetFormatPr defaultColWidth="9" defaultRowHeight="15"/>
  <cols>
    <col min="1" max="1" width="11.5703125" style="1" bestFit="1" customWidth="1"/>
    <col min="2" max="2" width="9.28515625" style="1" customWidth="1"/>
    <col min="3" max="3" width="14.7109375" style="1" customWidth="1"/>
    <col min="4" max="4" width="6.42578125" style="1" customWidth="1"/>
    <col min="5" max="5" width="6.7109375" style="1" customWidth="1"/>
    <col min="6" max="6" width="5.85546875" style="1" customWidth="1"/>
    <col min="7" max="8" width="6.42578125" style="1" customWidth="1"/>
    <col min="9" max="9" width="6.7109375" style="1" customWidth="1"/>
    <col min="10" max="10" width="5.140625" style="1" bestFit="1" customWidth="1"/>
    <col min="11" max="11" width="5.140625" style="1" hidden="1" customWidth="1"/>
    <col min="12" max="12" width="5.85546875" style="1" customWidth="1"/>
    <col min="13" max="13" width="6.7109375" style="1" customWidth="1"/>
    <col min="14" max="15" width="7" style="1" bestFit="1" customWidth="1"/>
    <col min="16" max="16" width="5.85546875" style="1" customWidth="1"/>
    <col min="17" max="17" width="7" style="1" bestFit="1" customWidth="1"/>
    <col min="18" max="18" width="5.28515625" style="1" customWidth="1"/>
    <col min="19" max="19" width="5" style="1" hidden="1" customWidth="1"/>
    <col min="20" max="20" width="7" style="1" bestFit="1" customWidth="1"/>
    <col min="21" max="21" width="5.7109375" style="1" customWidth="1"/>
    <col min="22" max="22" width="7" style="1" bestFit="1" customWidth="1"/>
    <col min="23" max="23" width="5.42578125" style="1" bestFit="1" customWidth="1"/>
    <col min="24" max="24" width="5" style="1" hidden="1" customWidth="1"/>
    <col min="25" max="26" width="7" style="1" bestFit="1" customWidth="1"/>
    <col min="27" max="28" width="5.42578125" style="1" customWidth="1"/>
    <col min="29" max="29" width="5.85546875" style="1" customWidth="1"/>
    <col min="30" max="30" width="6.85546875" style="1" customWidth="1"/>
    <col min="31" max="31" width="6.140625" style="1" customWidth="1"/>
    <col min="32" max="33" width="7" style="1" bestFit="1" customWidth="1"/>
    <col min="34" max="34" width="5.42578125" style="1" hidden="1" customWidth="1"/>
    <col min="35" max="36" width="5.42578125" style="1" customWidth="1"/>
    <col min="37" max="37" width="7.42578125" style="1" customWidth="1"/>
    <col min="38" max="38" width="5.85546875" style="1" customWidth="1"/>
    <col min="39" max="39" width="7.42578125" style="1" customWidth="1"/>
    <col min="40" max="41" width="11.140625" style="1" customWidth="1"/>
    <col min="42" max="42" width="11.5703125" style="1" bestFit="1" customWidth="1"/>
    <col min="43" max="43" width="12.5703125" style="1" bestFit="1" customWidth="1"/>
    <col min="44" max="51" width="11.140625" style="1" customWidth="1"/>
    <col min="52" max="16384" width="9" style="1"/>
  </cols>
  <sheetData>
    <row r="3" spans="3:51">
      <c r="Q3" s="7"/>
      <c r="R3" s="7"/>
      <c r="AL3" s="8"/>
      <c r="AM3" s="8"/>
      <c r="AN3" s="8"/>
    </row>
    <row r="4" spans="3:51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  <c r="AI4" s="20" t="s">
        <v>34</v>
      </c>
      <c r="AJ4" s="20" t="s">
        <v>35</v>
      </c>
      <c r="AK4" s="20" t="s">
        <v>36</v>
      </c>
      <c r="AL4" s="21" t="s">
        <v>37</v>
      </c>
      <c r="AM4" s="12" t="s">
        <v>38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>
      <c r="C24" s="22" t="s">
        <v>0</v>
      </c>
      <c r="D24" s="26">
        <v>219</v>
      </c>
      <c r="E24" s="26">
        <v>319</v>
      </c>
      <c r="F24" s="26">
        <v>38</v>
      </c>
      <c r="G24" s="26">
        <v>123</v>
      </c>
      <c r="H24" s="26">
        <v>50</v>
      </c>
      <c r="I24" s="26">
        <v>125</v>
      </c>
      <c r="J24" s="29">
        <v>4</v>
      </c>
      <c r="L24" s="29">
        <v>2</v>
      </c>
      <c r="M24" s="29">
        <v>4</v>
      </c>
      <c r="N24" s="29">
        <v>40</v>
      </c>
      <c r="O24" s="29">
        <v>32</v>
      </c>
      <c r="P24" s="29">
        <v>2</v>
      </c>
      <c r="Q24" s="29">
        <v>12</v>
      </c>
      <c r="R24" s="29">
        <v>6</v>
      </c>
      <c r="S24"/>
      <c r="T24" s="29">
        <v>20</v>
      </c>
      <c r="U24" s="29">
        <v>4</v>
      </c>
      <c r="V24" s="29">
        <v>10</v>
      </c>
      <c r="W24" s="29">
        <v>6</v>
      </c>
      <c r="Y24" s="29">
        <v>10</v>
      </c>
      <c r="Z24" s="29">
        <v>6</v>
      </c>
      <c r="AA24" s="29">
        <v>4</v>
      </c>
      <c r="AB24" s="29">
        <v>8</v>
      </c>
      <c r="AC24" s="29">
        <v>6</v>
      </c>
      <c r="AD24" s="29">
        <v>22</v>
      </c>
      <c r="AE24" s="29">
        <v>2</v>
      </c>
      <c r="AF24" s="29">
        <v>34</v>
      </c>
      <c r="AG24" s="29">
        <v>20</v>
      </c>
      <c r="AI24" s="29">
        <v>4</v>
      </c>
      <c r="AJ24" s="29">
        <v>4</v>
      </c>
      <c r="AK24" s="29">
        <v>64</v>
      </c>
      <c r="AL24" s="29">
        <v>4</v>
      </c>
      <c r="AM24" s="2">
        <f>SUM(D24:AL24)</f>
        <v>1204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>
      <c r="C25" s="23" t="s">
        <v>1</v>
      </c>
      <c r="D25" s="26">
        <v>672</v>
      </c>
      <c r="E25" s="26">
        <v>203</v>
      </c>
      <c r="F25" s="2">
        <v>0</v>
      </c>
      <c r="G25" s="26">
        <v>44</v>
      </c>
      <c r="H25" s="26">
        <v>4</v>
      </c>
      <c r="I25" s="26">
        <v>114</v>
      </c>
      <c r="J25" s="2">
        <v>0</v>
      </c>
      <c r="K25" s="2">
        <v>0</v>
      </c>
      <c r="L25" s="2">
        <v>0</v>
      </c>
      <c r="M25" s="2">
        <v>0</v>
      </c>
      <c r="N25" s="29">
        <v>12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1055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38</v>
      </c>
      <c r="D26" s="2">
        <f>SUM(D24:D25)</f>
        <v>891</v>
      </c>
      <c r="E26" s="2">
        <f t="shared" ref="E26:AG26" si="0">SUM(E24:E25)</f>
        <v>522</v>
      </c>
      <c r="F26" s="2">
        <f t="shared" si="0"/>
        <v>38</v>
      </c>
      <c r="G26" s="2">
        <f t="shared" si="0"/>
        <v>167</v>
      </c>
      <c r="H26" s="2">
        <f t="shared" si="0"/>
        <v>54</v>
      </c>
      <c r="I26" s="2">
        <f t="shared" si="0"/>
        <v>239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4</v>
      </c>
      <c r="N26" s="2">
        <f t="shared" si="0"/>
        <v>52</v>
      </c>
      <c r="O26" s="2">
        <f t="shared" si="0"/>
        <v>32</v>
      </c>
      <c r="P26" s="2">
        <f t="shared" si="0"/>
        <v>2</v>
      </c>
      <c r="Q26" s="2">
        <f t="shared" si="0"/>
        <v>12</v>
      </c>
      <c r="R26" s="2">
        <f t="shared" si="0"/>
        <v>6</v>
      </c>
      <c r="S26" s="2">
        <f t="shared" si="0"/>
        <v>0</v>
      </c>
      <c r="T26" s="2">
        <f t="shared" si="0"/>
        <v>20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22</v>
      </c>
      <c r="AE26" s="2">
        <f t="shared" si="0"/>
        <v>2</v>
      </c>
      <c r="AF26" s="2">
        <f t="shared" si="0"/>
        <v>34</v>
      </c>
      <c r="AG26" s="2">
        <f t="shared" si="0"/>
        <v>20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70</v>
      </c>
      <c r="AL26" s="2">
        <f t="shared" si="1"/>
        <v>4</v>
      </c>
      <c r="AM26" s="2">
        <f>SUM(D26:AL26)</f>
        <v>2259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>
      <c r="AO30" s="19"/>
      <c r="AP30" s="19"/>
      <c r="AQ30" s="7"/>
    </row>
    <row r="41" spans="43:43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topLeftCell="H1" zoomScale="70" zoomScaleNormal="70" zoomScaleSheetLayoutView="70" workbookViewId="0">
      <selection activeCell="Q9" sqref="Q9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16384" width="9" style="1"/>
  </cols>
  <sheetData>
    <row r="4" spans="1:34">
      <c r="D4" s="30">
        <v>45238</v>
      </c>
      <c r="E4" s="30">
        <v>45239</v>
      </c>
      <c r="F4" s="30">
        <v>45240</v>
      </c>
      <c r="G4" s="30">
        <v>45241</v>
      </c>
      <c r="H4" s="30">
        <v>45242</v>
      </c>
      <c r="I4" s="30">
        <v>45243</v>
      </c>
      <c r="J4" s="30">
        <v>45244</v>
      </c>
      <c r="K4" s="30">
        <v>45245</v>
      </c>
      <c r="L4" s="30">
        <v>45246</v>
      </c>
      <c r="M4" s="30">
        <v>45247</v>
      </c>
      <c r="N4" s="30">
        <v>45248</v>
      </c>
      <c r="O4" s="30">
        <v>45249</v>
      </c>
      <c r="P4" s="30">
        <v>45250</v>
      </c>
      <c r="Q4" s="30">
        <v>45251</v>
      </c>
      <c r="R4" s="30">
        <v>45252</v>
      </c>
      <c r="S4" s="30">
        <v>45253</v>
      </c>
      <c r="T4" s="30">
        <v>45254</v>
      </c>
      <c r="U4" s="30">
        <v>45255</v>
      </c>
      <c r="V4" s="30">
        <v>45256</v>
      </c>
      <c r="W4" s="30">
        <v>45257</v>
      </c>
      <c r="X4" s="30">
        <v>45258</v>
      </c>
      <c r="Y4" s="30">
        <v>45259</v>
      </c>
      <c r="Z4" s="30">
        <v>45260</v>
      </c>
      <c r="AA4" s="9">
        <v>45261</v>
      </c>
      <c r="AB4" s="9">
        <v>45262</v>
      </c>
      <c r="AC4" s="9">
        <v>45263</v>
      </c>
      <c r="AD4" s="9">
        <v>45264</v>
      </c>
      <c r="AE4" s="9">
        <v>45265</v>
      </c>
      <c r="AF4" s="9">
        <v>45266</v>
      </c>
      <c r="AG4" s="9">
        <v>45267</v>
      </c>
      <c r="AH4" s="9">
        <v>45268</v>
      </c>
    </row>
    <row r="5" spans="1:34">
      <c r="A5" s="16"/>
      <c r="B5" s="16"/>
      <c r="C5" s="24" t="s">
        <v>0</v>
      </c>
      <c r="D5" s="16">
        <v>160590</v>
      </c>
      <c r="E5" s="16">
        <v>166129</v>
      </c>
      <c r="F5" s="16">
        <v>175076</v>
      </c>
      <c r="G5" s="16">
        <v>174280</v>
      </c>
      <c r="H5" s="16">
        <v>174936</v>
      </c>
      <c r="I5" s="16">
        <v>170520</v>
      </c>
      <c r="J5" s="16">
        <v>165126</v>
      </c>
      <c r="K5" s="16">
        <v>169556</v>
      </c>
      <c r="L5" s="16">
        <v>180888</v>
      </c>
      <c r="M5" s="16">
        <v>184875</v>
      </c>
      <c r="N5" s="16">
        <v>181907</v>
      </c>
      <c r="O5" s="16">
        <v>186983</v>
      </c>
      <c r="P5" s="16">
        <v>187715</v>
      </c>
      <c r="Q5" s="16">
        <v>176078</v>
      </c>
      <c r="R5" s="16">
        <v>175903</v>
      </c>
      <c r="S5" s="16">
        <v>186428</v>
      </c>
      <c r="T5" s="16">
        <v>189975</v>
      </c>
      <c r="U5" s="16">
        <v>186796</v>
      </c>
      <c r="V5" s="16">
        <v>193696</v>
      </c>
      <c r="W5" s="16">
        <v>172611</v>
      </c>
      <c r="X5" s="16">
        <v>172775</v>
      </c>
      <c r="Y5" s="16">
        <v>173125</v>
      </c>
      <c r="Z5" s="16">
        <v>182549</v>
      </c>
      <c r="AA5" s="16">
        <v>175989</v>
      </c>
      <c r="AB5" s="16">
        <v>167311</v>
      </c>
      <c r="AC5" s="16">
        <v>161521</v>
      </c>
      <c r="AD5" s="16">
        <v>156478</v>
      </c>
      <c r="AE5" s="16">
        <v>159127</v>
      </c>
      <c r="AF5" s="16">
        <v>159374</v>
      </c>
      <c r="AG5" s="16">
        <v>166748</v>
      </c>
      <c r="AH5" s="16">
        <v>175117</v>
      </c>
    </row>
    <row r="6" spans="1:34">
      <c r="A6" s="14"/>
      <c r="B6" s="14"/>
      <c r="C6" s="25" t="s">
        <v>1</v>
      </c>
      <c r="D6" s="16">
        <v>171679</v>
      </c>
      <c r="E6" s="16">
        <v>173734</v>
      </c>
      <c r="F6" s="16">
        <v>185934</v>
      </c>
      <c r="G6" s="16">
        <v>185743</v>
      </c>
      <c r="H6" s="16">
        <v>186546</v>
      </c>
      <c r="I6" s="16">
        <v>178151</v>
      </c>
      <c r="J6" s="16">
        <v>169943</v>
      </c>
      <c r="K6" s="16">
        <v>180335</v>
      </c>
      <c r="L6" s="16">
        <v>182973</v>
      </c>
      <c r="M6" s="16">
        <v>191021</v>
      </c>
      <c r="N6" s="16">
        <v>196149</v>
      </c>
      <c r="O6" s="16">
        <v>199857</v>
      </c>
      <c r="P6" s="16">
        <v>188720</v>
      </c>
      <c r="Q6" s="16">
        <v>180060</v>
      </c>
      <c r="R6" s="16">
        <v>186945</v>
      </c>
      <c r="S6" s="16">
        <v>187530</v>
      </c>
      <c r="T6" s="16">
        <v>198535</v>
      </c>
      <c r="U6" s="16">
        <v>201509</v>
      </c>
      <c r="V6" s="16">
        <v>204653</v>
      </c>
      <c r="W6" s="16">
        <v>186108</v>
      </c>
      <c r="X6" s="16">
        <v>182960</v>
      </c>
      <c r="Y6" s="16">
        <v>190775</v>
      </c>
      <c r="Z6" s="16">
        <v>192135</v>
      </c>
      <c r="AA6" s="16">
        <v>200207</v>
      </c>
      <c r="AB6" s="16">
        <v>201967</v>
      </c>
      <c r="AC6" s="16">
        <v>199651</v>
      </c>
      <c r="AD6" s="16">
        <v>185534</v>
      </c>
      <c r="AE6" s="16">
        <v>191405</v>
      </c>
      <c r="AF6" s="16">
        <v>192767</v>
      </c>
      <c r="AG6" s="16">
        <v>194658</v>
      </c>
      <c r="AH6" s="16">
        <v>207662</v>
      </c>
    </row>
    <row r="7" spans="1:34">
      <c r="C7" s="1" t="s">
        <v>2</v>
      </c>
      <c r="D7" s="2">
        <f t="shared" ref="D7" si="0">SUM(D5:D6)</f>
        <v>332269</v>
      </c>
      <c r="E7" s="2">
        <f t="shared" ref="E7:F7" si="1">SUM(E5:E6)</f>
        <v>339863</v>
      </c>
      <c r="F7" s="2">
        <f t="shared" si="1"/>
        <v>361010</v>
      </c>
      <c r="G7" s="2">
        <f t="shared" ref="G7:H7" si="2">SUM(G5:G6)</f>
        <v>360023</v>
      </c>
      <c r="H7" s="2">
        <f t="shared" si="2"/>
        <v>361482</v>
      </c>
      <c r="I7" s="2">
        <f t="shared" ref="I7:J7" si="3">SUM(I5:I6)</f>
        <v>348671</v>
      </c>
      <c r="J7" s="2">
        <f t="shared" si="3"/>
        <v>335069</v>
      </c>
      <c r="K7" s="2">
        <f t="shared" ref="K7:L7" si="4">SUM(K5:K6)</f>
        <v>349891</v>
      </c>
      <c r="L7" s="2">
        <f t="shared" si="4"/>
        <v>363861</v>
      </c>
      <c r="M7" s="2">
        <f t="shared" ref="M7:N7" si="5">SUM(M5:M6)</f>
        <v>375896</v>
      </c>
      <c r="N7" s="2">
        <f t="shared" si="5"/>
        <v>378056</v>
      </c>
      <c r="O7" s="2">
        <f t="shared" ref="O7:P7" si="6">SUM(O5:O6)</f>
        <v>386840</v>
      </c>
      <c r="P7" s="2">
        <f t="shared" si="6"/>
        <v>376435</v>
      </c>
      <c r="Q7" s="2">
        <f t="shared" ref="Q7:R7" si="7">SUM(Q5:Q6)</f>
        <v>356138</v>
      </c>
      <c r="R7" s="2">
        <f t="shared" si="7"/>
        <v>362848</v>
      </c>
      <c r="S7" s="2">
        <f t="shared" ref="S7:T7" si="8">SUM(S5:S6)</f>
        <v>373958</v>
      </c>
      <c r="T7" s="2">
        <f t="shared" si="8"/>
        <v>388510</v>
      </c>
      <c r="U7" s="2">
        <f t="shared" ref="U7:V7" si="9">SUM(U5:U6)</f>
        <v>388305</v>
      </c>
      <c r="V7" s="2">
        <f t="shared" si="9"/>
        <v>398349</v>
      </c>
      <c r="W7" s="2">
        <f t="shared" ref="W7:X7" si="10">SUM(W5:W6)</f>
        <v>358719</v>
      </c>
      <c r="X7" s="2">
        <f t="shared" si="10"/>
        <v>355735</v>
      </c>
      <c r="Y7" s="2">
        <f t="shared" ref="Y7:Z7" si="11">SUM(Y5:Y6)</f>
        <v>363900</v>
      </c>
      <c r="Z7" s="2">
        <f t="shared" si="11"/>
        <v>374684</v>
      </c>
      <c r="AA7" s="2">
        <f t="shared" ref="AA7:AB7" si="12">SUM(AA5:AA6)</f>
        <v>376196</v>
      </c>
      <c r="AB7" s="2">
        <f t="shared" si="12"/>
        <v>369278</v>
      </c>
      <c r="AC7" s="2">
        <f t="shared" ref="AC7:AD7" si="13">SUM(AC5:AC6)</f>
        <v>361172</v>
      </c>
      <c r="AD7" s="2">
        <f t="shared" si="13"/>
        <v>342012</v>
      </c>
      <c r="AE7" s="2">
        <f t="shared" ref="AE7:AF7" si="14">SUM(AE5:AE6)</f>
        <v>350532</v>
      </c>
      <c r="AF7" s="2">
        <f t="shared" si="14"/>
        <v>352141</v>
      </c>
      <c r="AG7" s="2">
        <f t="shared" ref="AG7" si="15">SUM(AG5:AG6)</f>
        <v>361406</v>
      </c>
      <c r="AH7" s="2">
        <v>382779</v>
      </c>
    </row>
    <row r="8" spans="1:34">
      <c r="A8" s="16"/>
      <c r="B8" s="16"/>
      <c r="C8" s="16"/>
    </row>
    <row r="9" spans="1:34">
      <c r="A9" s="14"/>
      <c r="B9" s="14"/>
      <c r="C9" s="14"/>
    </row>
    <row r="10" spans="1:34">
      <c r="C10" s="16"/>
    </row>
    <row r="11" spans="1:34">
      <c r="C11" s="16"/>
    </row>
    <row r="12" spans="1:34">
      <c r="C12" s="16"/>
    </row>
    <row r="13" spans="1:34">
      <c r="C13" s="16"/>
    </row>
    <row r="14" spans="1:34">
      <c r="C14" s="16"/>
    </row>
    <row r="15" spans="1:34">
      <c r="C15" s="16"/>
    </row>
    <row r="16" spans="1:34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zoomScale="70" zoomScaleNormal="70" workbookViewId="0"/>
  </sheetViews>
  <sheetFormatPr defaultColWidth="9" defaultRowHeight="15"/>
  <cols>
    <col min="1" max="2" width="11.5703125" style="1" bestFit="1" customWidth="1"/>
    <col min="3" max="3" width="12" style="1" customWidth="1"/>
    <col min="4" max="4" width="11.28515625" style="1" customWidth="1"/>
    <col min="5" max="16" width="13.5703125" style="1" customWidth="1"/>
    <col min="17" max="16384" width="9" style="1"/>
  </cols>
  <sheetData>
    <row r="4" spans="1:31">
      <c r="D4" s="4">
        <v>44866</v>
      </c>
      <c r="E4" s="4">
        <v>44896</v>
      </c>
      <c r="F4" s="6">
        <v>44927</v>
      </c>
      <c r="G4" s="6">
        <v>44958</v>
      </c>
      <c r="H4" s="6">
        <v>44986</v>
      </c>
      <c r="I4" s="6">
        <v>45017</v>
      </c>
      <c r="J4" s="6">
        <v>45047</v>
      </c>
      <c r="K4" s="6">
        <v>45078</v>
      </c>
      <c r="L4" s="6">
        <v>45108</v>
      </c>
      <c r="M4" s="6">
        <v>45139</v>
      </c>
      <c r="N4" s="6">
        <v>45170</v>
      </c>
      <c r="O4" s="6">
        <v>45200</v>
      </c>
      <c r="P4" s="6">
        <v>45231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9">
        <f>SUM('Pax 1 month'!D5:Z5)</f>
        <v>4088517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9">
        <f>SUM('Pax 1 month'!D6:Z6)</f>
        <v>4301995</v>
      </c>
      <c r="AE6" s="1">
        <v>931</v>
      </c>
    </row>
    <row r="7" spans="1:31">
      <c r="C7" s="1" t="s">
        <v>2</v>
      </c>
      <c r="D7" s="2">
        <f t="shared" ref="D7:H7" si="0">SUM(D5:D6)</f>
        <v>8661226</v>
      </c>
      <c r="E7" s="2">
        <f t="shared" si="0"/>
        <v>10071651</v>
      </c>
      <c r="F7" s="2">
        <f t="shared" si="0"/>
        <v>10439914</v>
      </c>
      <c r="G7" s="2">
        <f t="shared" si="0"/>
        <v>9714287</v>
      </c>
      <c r="H7" s="2">
        <f t="shared" si="0"/>
        <v>10793785</v>
      </c>
      <c r="I7" s="2">
        <f t="shared" ref="I7:J7" si="1">SUM(I5:I6)</f>
        <v>10204000</v>
      </c>
      <c r="J7" s="2">
        <f t="shared" si="1"/>
        <v>9468093</v>
      </c>
      <c r="K7" s="2">
        <f t="shared" ref="K7:L7" si="2">SUM(K5:K6)</f>
        <v>9186472</v>
      </c>
      <c r="L7" s="2">
        <f t="shared" si="2"/>
        <v>10212655</v>
      </c>
      <c r="M7" s="2">
        <f t="shared" ref="M7:N7" si="3">SUM(M5:M6)</f>
        <v>10270045</v>
      </c>
      <c r="N7" s="2">
        <f t="shared" si="3"/>
        <v>8890888</v>
      </c>
      <c r="O7" s="2">
        <f t="shared" ref="O7" si="4">SUM(O5:O6)</f>
        <v>10462501</v>
      </c>
      <c r="P7" s="2">
        <f>SUM(P5:P6)</f>
        <v>8390512</v>
      </c>
    </row>
    <row r="8" spans="1:31">
      <c r="A8" s="2"/>
      <c r="B8" s="2"/>
      <c r="C8" s="2"/>
    </row>
    <row r="9" spans="1:31">
      <c r="A9" s="3"/>
      <c r="B9" s="3"/>
      <c r="C9" s="3"/>
    </row>
    <row r="41" spans="4:9">
      <c r="D41" s="34"/>
      <c r="E41" s="34"/>
      <c r="F41" s="34"/>
      <c r="G41" s="34"/>
      <c r="H41" s="34"/>
      <c r="I41" s="34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e888b3db-7650-4fb5-87c2-1adeb607d113"/>
    <ds:schemaRef ds:uri="http://purl.org/dc/elements/1.1/"/>
    <ds:schemaRef ds:uri="http://purl.org/dc/dcmitype/"/>
    <ds:schemaRef ds:uri="http://schemas.microsoft.com/office/infopath/2007/PartnerControls"/>
    <ds:schemaRef ds:uri="d1f8fc93-d40b-44ac-9772-57f29c0b5a0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8-Dec</vt:lpstr>
      <vt:lpstr>Daily flt 8-Dec</vt:lpstr>
      <vt:lpstr>Pax 1 month</vt:lpstr>
      <vt:lpstr>Pax 1 year</vt:lpstr>
      <vt:lpstr>'Daily flt 8-Dec'!Print_Area</vt:lpstr>
      <vt:lpstr>'Daily pax 8-Dec'!Print_Area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2023-12-11T15:10:29Z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