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as.p\Desktop\CAAT\AE\Thai Aviation Industry Outlook by quarter\1.Q4-2019\Final_Total 2019\1.Web\2017\"/>
    </mc:Choice>
  </mc:AlternateContent>
  <xr:revisionPtr revIDLastSave="0" documentId="13_ncr:1_{0456266C-44F3-4C23-98CC-C62F84A038DD}" xr6:coauthVersionLast="45" xr6:coauthVersionMax="45" xr10:uidLastSave="{00000000-0000-0000-0000-000000000000}"/>
  <bookViews>
    <workbookView xWindow="-108" yWindow="-108" windowWidth="23256" windowHeight="12576" tabRatio="631" xr2:uid="{FD345518-5BDF-4742-84A9-592C72971937}"/>
  </bookViews>
  <sheets>
    <sheet name="Total Pax by AP Jan17-Dec17" sheetId="1" r:id="rId1"/>
    <sheet name="Total AC MM by AP Jan17-Dec17" sheetId="2" r:id="rId2"/>
    <sheet name="Total Freight by AP Jan17-Dec17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D41" i="1"/>
  <c r="AL39" i="2"/>
  <c r="AI39" i="2"/>
  <c r="AF39" i="2"/>
  <c r="AC39" i="2"/>
  <c r="Z39" i="2"/>
  <c r="W39" i="2"/>
  <c r="T39" i="2"/>
  <c r="Q39" i="2"/>
  <c r="N39" i="2"/>
  <c r="K39" i="2"/>
  <c r="H39" i="2"/>
  <c r="E39" i="2"/>
  <c r="AL39" i="1"/>
  <c r="AI39" i="1"/>
  <c r="AF39" i="1"/>
  <c r="AC39" i="1"/>
  <c r="Z39" i="1"/>
  <c r="W39" i="1"/>
  <c r="T39" i="1"/>
  <c r="Q39" i="1"/>
  <c r="N39" i="1"/>
  <c r="K39" i="1"/>
  <c r="H39" i="1"/>
  <c r="E39" i="1"/>
  <c r="W8" i="3" l="1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L41" i="2" l="1"/>
  <c r="M41" i="2"/>
  <c r="F41" i="1" l="1"/>
  <c r="AK48" i="3" l="1"/>
  <c r="AJ48" i="3"/>
  <c r="AH48" i="3"/>
  <c r="AG48" i="3"/>
  <c r="AE48" i="3"/>
  <c r="AD48" i="3"/>
  <c r="AB48" i="3"/>
  <c r="AA48" i="3"/>
  <c r="Y48" i="3"/>
  <c r="X48" i="3"/>
  <c r="V48" i="3"/>
  <c r="U48" i="3"/>
  <c r="S48" i="3"/>
  <c r="R48" i="3"/>
  <c r="P48" i="3"/>
  <c r="O48" i="3"/>
  <c r="M48" i="3"/>
  <c r="L48" i="3"/>
  <c r="J48" i="3"/>
  <c r="I48" i="3"/>
  <c r="G48" i="3"/>
  <c r="F48" i="3"/>
  <c r="D48" i="3"/>
  <c r="C48" i="3"/>
  <c r="AK47" i="3"/>
  <c r="AJ47" i="3"/>
  <c r="AH47" i="3"/>
  <c r="AG47" i="3"/>
  <c r="AE47" i="3"/>
  <c r="AD47" i="3"/>
  <c r="AB47" i="3"/>
  <c r="AA47" i="3"/>
  <c r="Y47" i="3"/>
  <c r="X47" i="3"/>
  <c r="V47" i="3"/>
  <c r="U47" i="3"/>
  <c r="S47" i="3"/>
  <c r="R47" i="3"/>
  <c r="P47" i="3"/>
  <c r="O47" i="3"/>
  <c r="M47" i="3"/>
  <c r="L47" i="3"/>
  <c r="J47" i="3"/>
  <c r="I47" i="3"/>
  <c r="G47" i="3"/>
  <c r="F47" i="3"/>
  <c r="D47" i="3"/>
  <c r="C47" i="3"/>
  <c r="AK46" i="3"/>
  <c r="AJ46" i="3"/>
  <c r="AH46" i="3"/>
  <c r="AG46" i="3"/>
  <c r="AE46" i="3"/>
  <c r="AD46" i="3"/>
  <c r="AB46" i="3"/>
  <c r="AA46" i="3"/>
  <c r="Y46" i="3"/>
  <c r="X46" i="3"/>
  <c r="V46" i="3"/>
  <c r="U46" i="3"/>
  <c r="S46" i="3"/>
  <c r="R46" i="3"/>
  <c r="P46" i="3"/>
  <c r="O46" i="3"/>
  <c r="M46" i="3"/>
  <c r="L46" i="3"/>
  <c r="J46" i="3"/>
  <c r="I46" i="3"/>
  <c r="G46" i="3"/>
  <c r="F46" i="3"/>
  <c r="D46" i="3"/>
  <c r="C46" i="3"/>
  <c r="AK45" i="3"/>
  <c r="AJ45" i="3"/>
  <c r="AH45" i="3"/>
  <c r="AG45" i="3"/>
  <c r="AE45" i="3"/>
  <c r="AD45" i="3"/>
  <c r="AB45" i="3"/>
  <c r="AA45" i="3"/>
  <c r="Y45" i="3"/>
  <c r="X45" i="3"/>
  <c r="V45" i="3"/>
  <c r="U45" i="3"/>
  <c r="S45" i="3"/>
  <c r="R45" i="3"/>
  <c r="P45" i="3"/>
  <c r="O45" i="3"/>
  <c r="M45" i="3"/>
  <c r="L45" i="3"/>
  <c r="J45" i="3"/>
  <c r="I45" i="3"/>
  <c r="G45" i="3"/>
  <c r="F45" i="3"/>
  <c r="D45" i="3"/>
  <c r="C45" i="3"/>
  <c r="AK48" i="2"/>
  <c r="AJ48" i="2"/>
  <c r="AH48" i="2"/>
  <c r="AG48" i="2"/>
  <c r="AE48" i="2"/>
  <c r="AD48" i="2"/>
  <c r="AB48" i="2"/>
  <c r="AA48" i="2"/>
  <c r="Y48" i="2"/>
  <c r="X48" i="2"/>
  <c r="V48" i="2"/>
  <c r="U48" i="2"/>
  <c r="S48" i="2"/>
  <c r="R48" i="2"/>
  <c r="P48" i="2"/>
  <c r="O48" i="2"/>
  <c r="M48" i="2"/>
  <c r="L48" i="2"/>
  <c r="J48" i="2"/>
  <c r="I48" i="2"/>
  <c r="G48" i="2"/>
  <c r="F48" i="2"/>
  <c r="D48" i="2"/>
  <c r="C48" i="2"/>
  <c r="AK47" i="2"/>
  <c r="AJ47" i="2"/>
  <c r="AH47" i="2"/>
  <c r="AG47" i="2"/>
  <c r="AE47" i="2"/>
  <c r="AD47" i="2"/>
  <c r="AB47" i="2"/>
  <c r="AA47" i="2"/>
  <c r="Y47" i="2"/>
  <c r="X47" i="2"/>
  <c r="V47" i="2"/>
  <c r="U47" i="2"/>
  <c r="S47" i="2"/>
  <c r="R47" i="2"/>
  <c r="P47" i="2"/>
  <c r="O47" i="2"/>
  <c r="M47" i="2"/>
  <c r="L47" i="2"/>
  <c r="J47" i="2"/>
  <c r="I47" i="2"/>
  <c r="G47" i="2"/>
  <c r="F47" i="2"/>
  <c r="D47" i="2"/>
  <c r="C47" i="2"/>
  <c r="AK46" i="2"/>
  <c r="AJ46" i="2"/>
  <c r="AH46" i="2"/>
  <c r="AG46" i="2"/>
  <c r="AE46" i="2"/>
  <c r="AD46" i="2"/>
  <c r="AB46" i="2"/>
  <c r="AA46" i="2"/>
  <c r="Y46" i="2"/>
  <c r="X46" i="2"/>
  <c r="V46" i="2"/>
  <c r="U46" i="2"/>
  <c r="S46" i="2"/>
  <c r="R46" i="2"/>
  <c r="P46" i="2"/>
  <c r="O46" i="2"/>
  <c r="M46" i="2"/>
  <c r="L46" i="2"/>
  <c r="J46" i="2"/>
  <c r="I46" i="2"/>
  <c r="G46" i="2"/>
  <c r="F46" i="2"/>
  <c r="D46" i="2"/>
  <c r="C46" i="2"/>
  <c r="AK45" i="2"/>
  <c r="AJ45" i="2"/>
  <c r="AH45" i="2"/>
  <c r="AG45" i="2"/>
  <c r="AE45" i="2"/>
  <c r="AD45" i="2"/>
  <c r="AB45" i="2"/>
  <c r="AA45" i="2"/>
  <c r="Y45" i="2"/>
  <c r="X45" i="2"/>
  <c r="V45" i="2"/>
  <c r="U45" i="2"/>
  <c r="S45" i="2"/>
  <c r="R45" i="2"/>
  <c r="P45" i="2"/>
  <c r="O45" i="2"/>
  <c r="M45" i="2"/>
  <c r="L45" i="2"/>
  <c r="J45" i="2"/>
  <c r="I45" i="2"/>
  <c r="G45" i="2"/>
  <c r="F45" i="2"/>
  <c r="D45" i="2"/>
  <c r="C45" i="2"/>
  <c r="AK48" i="1"/>
  <c r="AJ48" i="1"/>
  <c r="AK47" i="1"/>
  <c r="AJ47" i="1"/>
  <c r="AK46" i="1"/>
  <c r="AJ46" i="1"/>
  <c r="AK45" i="1"/>
  <c r="AJ45" i="1"/>
  <c r="AH48" i="1"/>
  <c r="AG48" i="1"/>
  <c r="AH47" i="1"/>
  <c r="AG47" i="1"/>
  <c r="AH46" i="1"/>
  <c r="AG46" i="1"/>
  <c r="AH45" i="1"/>
  <c r="AG45" i="1"/>
  <c r="AE48" i="1"/>
  <c r="AD48" i="1"/>
  <c r="AE47" i="1"/>
  <c r="AD47" i="1"/>
  <c r="AE46" i="1"/>
  <c r="AD46" i="1"/>
  <c r="AE45" i="1"/>
  <c r="AD45" i="1"/>
  <c r="AB48" i="1"/>
  <c r="AA48" i="1"/>
  <c r="AB47" i="1"/>
  <c r="AA47" i="1"/>
  <c r="AB46" i="1"/>
  <c r="AA46" i="1"/>
  <c r="AB45" i="1"/>
  <c r="AA45" i="1"/>
  <c r="Y48" i="1"/>
  <c r="X48" i="1"/>
  <c r="Y47" i="1"/>
  <c r="X47" i="1"/>
  <c r="Y46" i="1"/>
  <c r="X46" i="1"/>
  <c r="Y45" i="1"/>
  <c r="X45" i="1"/>
  <c r="V48" i="1"/>
  <c r="U48" i="1"/>
  <c r="V47" i="1"/>
  <c r="U47" i="1"/>
  <c r="V46" i="1"/>
  <c r="U46" i="1"/>
  <c r="V45" i="1"/>
  <c r="U45" i="1"/>
  <c r="S48" i="1"/>
  <c r="R48" i="1"/>
  <c r="S47" i="1"/>
  <c r="R47" i="1"/>
  <c r="S46" i="1"/>
  <c r="R46" i="1"/>
  <c r="S45" i="1"/>
  <c r="R45" i="1"/>
  <c r="P48" i="1"/>
  <c r="O48" i="1"/>
  <c r="P47" i="1"/>
  <c r="O47" i="1"/>
  <c r="P46" i="1"/>
  <c r="O46" i="1"/>
  <c r="P45" i="1"/>
  <c r="O45" i="1"/>
  <c r="M48" i="1"/>
  <c r="L48" i="1"/>
  <c r="M47" i="1"/>
  <c r="L47" i="1"/>
  <c r="M46" i="1"/>
  <c r="L46" i="1"/>
  <c r="M45" i="1"/>
  <c r="L45" i="1"/>
  <c r="J48" i="1"/>
  <c r="I48" i="1"/>
  <c r="J47" i="1"/>
  <c r="I47" i="1"/>
  <c r="J46" i="1"/>
  <c r="I46" i="1"/>
  <c r="J45" i="1"/>
  <c r="I45" i="1"/>
  <c r="G48" i="1"/>
  <c r="F48" i="1"/>
  <c r="G47" i="1"/>
  <c r="F47" i="1"/>
  <c r="G46" i="1"/>
  <c r="F46" i="1"/>
  <c r="G45" i="1"/>
  <c r="F45" i="1"/>
  <c r="D45" i="1"/>
  <c r="D46" i="1"/>
  <c r="D47" i="1"/>
  <c r="D48" i="1"/>
  <c r="C48" i="1"/>
  <c r="C47" i="1"/>
  <c r="C46" i="1"/>
  <c r="C45" i="1"/>
  <c r="AD49" i="1" l="1"/>
  <c r="AH49" i="3"/>
  <c r="P49" i="3"/>
  <c r="AG49" i="2"/>
  <c r="AD49" i="2"/>
  <c r="F49" i="2"/>
  <c r="O49" i="2"/>
  <c r="O49" i="1"/>
  <c r="I49" i="1"/>
  <c r="AJ49" i="1"/>
  <c r="AG49" i="1"/>
  <c r="AA49" i="1"/>
  <c r="X49" i="1"/>
  <c r="U49" i="1"/>
  <c r="L49" i="1"/>
  <c r="AK49" i="3"/>
  <c r="AJ49" i="3"/>
  <c r="AG49" i="3"/>
  <c r="AE49" i="3"/>
  <c r="AD49" i="3"/>
  <c r="AB49" i="3"/>
  <c r="AA49" i="3"/>
  <c r="Y49" i="3"/>
  <c r="X49" i="3"/>
  <c r="V49" i="3"/>
  <c r="U49" i="3"/>
  <c r="S49" i="3"/>
  <c r="R49" i="3"/>
  <c r="O49" i="3"/>
  <c r="M49" i="3"/>
  <c r="L49" i="3"/>
  <c r="J49" i="3"/>
  <c r="I49" i="3"/>
  <c r="G49" i="3"/>
  <c r="F49" i="3"/>
  <c r="C49" i="3"/>
  <c r="D49" i="3"/>
  <c r="AK49" i="2"/>
  <c r="AJ49" i="2"/>
  <c r="AH49" i="2"/>
  <c r="AE49" i="2"/>
  <c r="AB49" i="2"/>
  <c r="AA49" i="2"/>
  <c r="Y49" i="2"/>
  <c r="X49" i="2"/>
  <c r="V49" i="2"/>
  <c r="U49" i="2"/>
  <c r="S49" i="2"/>
  <c r="R49" i="2"/>
  <c r="P49" i="2"/>
  <c r="M49" i="2"/>
  <c r="L49" i="2"/>
  <c r="J49" i="2"/>
  <c r="I49" i="2"/>
  <c r="G49" i="2"/>
  <c r="D49" i="2"/>
  <c r="C49" i="2"/>
  <c r="AK49" i="1"/>
  <c r="AH49" i="1"/>
  <c r="AE49" i="1"/>
  <c r="AB49" i="1"/>
  <c r="Y49" i="1"/>
  <c r="V49" i="1"/>
  <c r="S49" i="1"/>
  <c r="R49" i="1"/>
  <c r="P49" i="1"/>
  <c r="M49" i="1"/>
  <c r="J49" i="1"/>
  <c r="F49" i="1"/>
  <c r="G49" i="1"/>
  <c r="D49" i="1"/>
  <c r="C49" i="1"/>
  <c r="AK41" i="3"/>
  <c r="AJ41" i="3"/>
  <c r="AH41" i="3"/>
  <c r="AG41" i="3"/>
  <c r="AE41" i="3"/>
  <c r="AD41" i="3"/>
  <c r="AB41" i="3"/>
  <c r="AA41" i="3"/>
  <c r="Y41" i="3"/>
  <c r="X41" i="3"/>
  <c r="V41" i="3"/>
  <c r="U41" i="3"/>
  <c r="S41" i="3"/>
  <c r="R41" i="3"/>
  <c r="P41" i="3"/>
  <c r="O41" i="3"/>
  <c r="M41" i="3"/>
  <c r="L41" i="3"/>
  <c r="J41" i="3"/>
  <c r="I41" i="3"/>
  <c r="G41" i="3"/>
  <c r="F41" i="3"/>
  <c r="D41" i="3"/>
  <c r="C41" i="3"/>
  <c r="AN40" i="3"/>
  <c r="AM40" i="3"/>
  <c r="AL40" i="3"/>
  <c r="AI40" i="3"/>
  <c r="AF40" i="3"/>
  <c r="AC40" i="3"/>
  <c r="Z40" i="3"/>
  <c r="W40" i="3"/>
  <c r="T40" i="3"/>
  <c r="Q40" i="3"/>
  <c r="K40" i="3"/>
  <c r="H40" i="3"/>
  <c r="E40" i="3"/>
  <c r="AN39" i="3"/>
  <c r="AN48" i="3" s="1"/>
  <c r="AM39" i="3"/>
  <c r="AM48" i="3" s="1"/>
  <c r="AL39" i="3"/>
  <c r="AL48" i="3" s="1"/>
  <c r="AI39" i="3"/>
  <c r="AI48" i="3" s="1"/>
  <c r="AF39" i="3"/>
  <c r="AF48" i="3" s="1"/>
  <c r="AC39" i="3"/>
  <c r="AC48" i="3" s="1"/>
  <c r="Z39" i="3"/>
  <c r="Z48" i="3" s="1"/>
  <c r="W39" i="3"/>
  <c r="W48" i="3" s="1"/>
  <c r="T39" i="3"/>
  <c r="T48" i="3" s="1"/>
  <c r="Q39" i="3"/>
  <c r="Q48" i="3" s="1"/>
  <c r="N39" i="3"/>
  <c r="N48" i="3" s="1"/>
  <c r="K39" i="3"/>
  <c r="K48" i="3" s="1"/>
  <c r="H39" i="3"/>
  <c r="H48" i="3" s="1"/>
  <c r="E39" i="3"/>
  <c r="E48" i="3" s="1"/>
  <c r="AN38" i="3"/>
  <c r="AM38" i="3"/>
  <c r="AL38" i="3"/>
  <c r="AI38" i="3"/>
  <c r="AF38" i="3"/>
  <c r="AC38" i="3"/>
  <c r="Z38" i="3"/>
  <c r="W38" i="3"/>
  <c r="T38" i="3"/>
  <c r="Q38" i="3"/>
  <c r="N38" i="3"/>
  <c r="K38" i="3"/>
  <c r="H38" i="3"/>
  <c r="E38" i="3"/>
  <c r="AN37" i="3"/>
  <c r="AM37" i="3"/>
  <c r="AL37" i="3"/>
  <c r="AI37" i="3"/>
  <c r="AF37" i="3"/>
  <c r="AC37" i="3"/>
  <c r="Z37" i="3"/>
  <c r="W37" i="3"/>
  <c r="T37" i="3"/>
  <c r="Q37" i="3"/>
  <c r="N37" i="3"/>
  <c r="K37" i="3"/>
  <c r="H37" i="3"/>
  <c r="E37" i="3"/>
  <c r="AN36" i="3"/>
  <c r="AM36" i="3"/>
  <c r="AL36" i="3"/>
  <c r="AI36" i="3"/>
  <c r="AF36" i="3"/>
  <c r="AC36" i="3"/>
  <c r="Z36" i="3"/>
  <c r="W36" i="3"/>
  <c r="T36" i="3"/>
  <c r="Q36" i="3"/>
  <c r="N36" i="3"/>
  <c r="K36" i="3"/>
  <c r="H36" i="3"/>
  <c r="E36" i="3"/>
  <c r="AN35" i="3"/>
  <c r="AM35" i="3"/>
  <c r="AL35" i="3"/>
  <c r="AI35" i="3"/>
  <c r="AF35" i="3"/>
  <c r="AC35" i="3"/>
  <c r="Z35" i="3"/>
  <c r="W35" i="3"/>
  <c r="T35" i="3"/>
  <c r="Q35" i="3"/>
  <c r="N35" i="3"/>
  <c r="K35" i="3"/>
  <c r="H35" i="3"/>
  <c r="E35" i="3"/>
  <c r="AN34" i="3"/>
  <c r="AM34" i="3"/>
  <c r="AL34" i="3"/>
  <c r="AI34" i="3"/>
  <c r="AF34" i="3"/>
  <c r="AC34" i="3"/>
  <c r="Z34" i="3"/>
  <c r="W34" i="3"/>
  <c r="T34" i="3"/>
  <c r="Q34" i="3"/>
  <c r="N34" i="3"/>
  <c r="K34" i="3"/>
  <c r="H34" i="3"/>
  <c r="E34" i="3"/>
  <c r="AN33" i="3"/>
  <c r="AM33" i="3"/>
  <c r="AL33" i="3"/>
  <c r="AI33" i="3"/>
  <c r="AF33" i="3"/>
  <c r="AC33" i="3"/>
  <c r="Z33" i="3"/>
  <c r="W33" i="3"/>
  <c r="T33" i="3"/>
  <c r="Q33" i="3"/>
  <c r="N33" i="3"/>
  <c r="K33" i="3"/>
  <c r="H33" i="3"/>
  <c r="E33" i="3"/>
  <c r="AN32" i="3"/>
  <c r="AM32" i="3"/>
  <c r="AL32" i="3"/>
  <c r="AI32" i="3"/>
  <c r="AF32" i="3"/>
  <c r="AC32" i="3"/>
  <c r="Z32" i="3"/>
  <c r="W32" i="3"/>
  <c r="T32" i="3"/>
  <c r="Q32" i="3"/>
  <c r="N32" i="3"/>
  <c r="K32" i="3"/>
  <c r="H32" i="3"/>
  <c r="E32" i="3"/>
  <c r="AN31" i="3"/>
  <c r="AM31" i="3"/>
  <c r="AL31" i="3"/>
  <c r="AI31" i="3"/>
  <c r="AF31" i="3"/>
  <c r="AC31" i="3"/>
  <c r="Z31" i="3"/>
  <c r="W31" i="3"/>
  <c r="T31" i="3"/>
  <c r="Q31" i="3"/>
  <c r="N31" i="3"/>
  <c r="K31" i="3"/>
  <c r="H31" i="3"/>
  <c r="E31" i="3"/>
  <c r="AN30" i="3"/>
  <c r="AM30" i="3"/>
  <c r="AL30" i="3"/>
  <c r="AI30" i="3"/>
  <c r="AF30" i="3"/>
  <c r="AC30" i="3"/>
  <c r="Z30" i="3"/>
  <c r="W30" i="3"/>
  <c r="T30" i="3"/>
  <c r="Q30" i="3"/>
  <c r="N30" i="3"/>
  <c r="K30" i="3"/>
  <c r="H30" i="3"/>
  <c r="E30" i="3"/>
  <c r="AN29" i="3"/>
  <c r="AM29" i="3"/>
  <c r="AL29" i="3"/>
  <c r="AI29" i="3"/>
  <c r="AF29" i="3"/>
  <c r="AC29" i="3"/>
  <c r="Z29" i="3"/>
  <c r="W29" i="3"/>
  <c r="T29" i="3"/>
  <c r="Q29" i="3"/>
  <c r="N29" i="3"/>
  <c r="K29" i="3"/>
  <c r="H29" i="3"/>
  <c r="E29" i="3"/>
  <c r="AN28" i="3"/>
  <c r="AM28" i="3"/>
  <c r="AL28" i="3"/>
  <c r="AI28" i="3"/>
  <c r="AF28" i="3"/>
  <c r="AC28" i="3"/>
  <c r="Z28" i="3"/>
  <c r="W28" i="3"/>
  <c r="T28" i="3"/>
  <c r="Q28" i="3"/>
  <c r="N28" i="3"/>
  <c r="K28" i="3"/>
  <c r="H28" i="3"/>
  <c r="E28" i="3"/>
  <c r="AN27" i="3"/>
  <c r="AM27" i="3"/>
  <c r="AL27" i="3"/>
  <c r="AI27" i="3"/>
  <c r="AF27" i="3"/>
  <c r="AC27" i="3"/>
  <c r="Z27" i="3"/>
  <c r="W27" i="3"/>
  <c r="T27" i="3"/>
  <c r="Q27" i="3"/>
  <c r="N27" i="3"/>
  <c r="K27" i="3"/>
  <c r="H27" i="3"/>
  <c r="E27" i="3"/>
  <c r="AN26" i="3"/>
  <c r="AM26" i="3"/>
  <c r="AL26" i="3"/>
  <c r="AI26" i="3"/>
  <c r="AF26" i="3"/>
  <c r="AC26" i="3"/>
  <c r="Z26" i="3"/>
  <c r="W26" i="3"/>
  <c r="T26" i="3"/>
  <c r="Q26" i="3"/>
  <c r="N26" i="3"/>
  <c r="K26" i="3"/>
  <c r="H26" i="3"/>
  <c r="E26" i="3"/>
  <c r="AN25" i="3"/>
  <c r="AM25" i="3"/>
  <c r="AL25" i="3"/>
  <c r="AI25" i="3"/>
  <c r="AF25" i="3"/>
  <c r="AC25" i="3"/>
  <c r="Z25" i="3"/>
  <c r="W25" i="3"/>
  <c r="T25" i="3"/>
  <c r="Q25" i="3"/>
  <c r="N25" i="3"/>
  <c r="K25" i="3"/>
  <c r="H25" i="3"/>
  <c r="E25" i="3"/>
  <c r="AN24" i="3"/>
  <c r="AM24" i="3"/>
  <c r="AL24" i="3"/>
  <c r="AI24" i="3"/>
  <c r="AF24" i="3"/>
  <c r="AC24" i="3"/>
  <c r="Z24" i="3"/>
  <c r="W24" i="3"/>
  <c r="T24" i="3"/>
  <c r="Q24" i="3"/>
  <c r="N24" i="3"/>
  <c r="K24" i="3"/>
  <c r="H24" i="3"/>
  <c r="E24" i="3"/>
  <c r="AN23" i="3"/>
  <c r="AM23" i="3"/>
  <c r="AL23" i="3"/>
  <c r="AI23" i="3"/>
  <c r="AF23" i="3"/>
  <c r="AC23" i="3"/>
  <c r="Z23" i="3"/>
  <c r="T23" i="3"/>
  <c r="Q23" i="3"/>
  <c r="N23" i="3"/>
  <c r="K23" i="3"/>
  <c r="H23" i="3"/>
  <c r="E23" i="3"/>
  <c r="AN22" i="3"/>
  <c r="AM22" i="3"/>
  <c r="AL22" i="3"/>
  <c r="AI22" i="3"/>
  <c r="AF22" i="3"/>
  <c r="AC22" i="3"/>
  <c r="Z22" i="3"/>
  <c r="T22" i="3"/>
  <c r="Q22" i="3"/>
  <c r="N22" i="3"/>
  <c r="K22" i="3"/>
  <c r="H22" i="3"/>
  <c r="E22" i="3"/>
  <c r="AN21" i="3"/>
  <c r="AM21" i="3"/>
  <c r="AL21" i="3"/>
  <c r="AI21" i="3"/>
  <c r="AF21" i="3"/>
  <c r="AC21" i="3"/>
  <c r="Z21" i="3"/>
  <c r="T21" i="3"/>
  <c r="Q21" i="3"/>
  <c r="N21" i="3"/>
  <c r="K21" i="3"/>
  <c r="H21" i="3"/>
  <c r="E21" i="3"/>
  <c r="AN20" i="3"/>
  <c r="AM20" i="3"/>
  <c r="AL20" i="3"/>
  <c r="AI20" i="3"/>
  <c r="AF20" i="3"/>
  <c r="AC20" i="3"/>
  <c r="Z20" i="3"/>
  <c r="T20" i="3"/>
  <c r="Q20" i="3"/>
  <c r="N20" i="3"/>
  <c r="K20" i="3"/>
  <c r="H20" i="3"/>
  <c r="E20" i="3"/>
  <c r="AN19" i="3"/>
  <c r="AM19" i="3"/>
  <c r="AL19" i="3"/>
  <c r="AI19" i="3"/>
  <c r="AF19" i="3"/>
  <c r="AC19" i="3"/>
  <c r="Z19" i="3"/>
  <c r="T19" i="3"/>
  <c r="Q19" i="3"/>
  <c r="N19" i="3"/>
  <c r="K19" i="3"/>
  <c r="H19" i="3"/>
  <c r="E19" i="3"/>
  <c r="AN18" i="3"/>
  <c r="AM18" i="3"/>
  <c r="AL18" i="3"/>
  <c r="AI18" i="3"/>
  <c r="AF18" i="3"/>
  <c r="AC18" i="3"/>
  <c r="Z18" i="3"/>
  <c r="T18" i="3"/>
  <c r="Q18" i="3"/>
  <c r="N18" i="3"/>
  <c r="K18" i="3"/>
  <c r="H18" i="3"/>
  <c r="E18" i="3"/>
  <c r="AN17" i="3"/>
  <c r="AM17" i="3"/>
  <c r="AL17" i="3"/>
  <c r="AI17" i="3"/>
  <c r="AF17" i="3"/>
  <c r="AC17" i="3"/>
  <c r="Z17" i="3"/>
  <c r="T17" i="3"/>
  <c r="Q17" i="3"/>
  <c r="N17" i="3"/>
  <c r="K17" i="3"/>
  <c r="H17" i="3"/>
  <c r="E17" i="3"/>
  <c r="E47" i="3" s="1"/>
  <c r="AN16" i="3"/>
  <c r="AM16" i="3"/>
  <c r="AL16" i="3"/>
  <c r="AI16" i="3"/>
  <c r="AF16" i="3"/>
  <c r="AC16" i="3"/>
  <c r="Z16" i="3"/>
  <c r="T16" i="3"/>
  <c r="Q16" i="3"/>
  <c r="N16" i="3"/>
  <c r="K16" i="3"/>
  <c r="H16" i="3"/>
  <c r="E16" i="3"/>
  <c r="AN15" i="3"/>
  <c r="AM15" i="3"/>
  <c r="AL15" i="3"/>
  <c r="AI15" i="3"/>
  <c r="AF15" i="3"/>
  <c r="AC15" i="3"/>
  <c r="Z15" i="3"/>
  <c r="T15" i="3"/>
  <c r="Q15" i="3"/>
  <c r="N15" i="3"/>
  <c r="K15" i="3"/>
  <c r="H15" i="3"/>
  <c r="E15" i="3"/>
  <c r="AN14" i="3"/>
  <c r="AM14" i="3"/>
  <c r="AL14" i="3"/>
  <c r="AI14" i="3"/>
  <c r="AF14" i="3"/>
  <c r="AC14" i="3"/>
  <c r="Z14" i="3"/>
  <c r="T14" i="3"/>
  <c r="Q14" i="3"/>
  <c r="N14" i="3"/>
  <c r="K14" i="3"/>
  <c r="H14" i="3"/>
  <c r="E14" i="3"/>
  <c r="AN13" i="3"/>
  <c r="AM13" i="3"/>
  <c r="AL13" i="3"/>
  <c r="AI13" i="3"/>
  <c r="AF13" i="3"/>
  <c r="AC13" i="3"/>
  <c r="Z13" i="3"/>
  <c r="T13" i="3"/>
  <c r="Q13" i="3"/>
  <c r="N13" i="3"/>
  <c r="K13" i="3"/>
  <c r="H13" i="3"/>
  <c r="E13" i="3"/>
  <c r="AN12" i="3"/>
  <c r="AM12" i="3"/>
  <c r="AL12" i="3"/>
  <c r="AI12" i="3"/>
  <c r="AF12" i="3"/>
  <c r="AC12" i="3"/>
  <c r="Z12" i="3"/>
  <c r="T12" i="3"/>
  <c r="Q12" i="3"/>
  <c r="N12" i="3"/>
  <c r="K12" i="3"/>
  <c r="H12" i="3"/>
  <c r="E12" i="3"/>
  <c r="AN11" i="3"/>
  <c r="AM11" i="3"/>
  <c r="AL11" i="3"/>
  <c r="AI11" i="3"/>
  <c r="AF11" i="3"/>
  <c r="AC11" i="3"/>
  <c r="Z11" i="3"/>
  <c r="T11" i="3"/>
  <c r="Q11" i="3"/>
  <c r="N11" i="3"/>
  <c r="K11" i="3"/>
  <c r="H11" i="3"/>
  <c r="E11" i="3"/>
  <c r="AN10" i="3"/>
  <c r="AM10" i="3"/>
  <c r="AL10" i="3"/>
  <c r="AI10" i="3"/>
  <c r="AF10" i="3"/>
  <c r="AC10" i="3"/>
  <c r="Z10" i="3"/>
  <c r="T10" i="3"/>
  <c r="Q10" i="3"/>
  <c r="N10" i="3"/>
  <c r="K10" i="3"/>
  <c r="H10" i="3"/>
  <c r="E10" i="3"/>
  <c r="AN9" i="3"/>
  <c r="AM9" i="3"/>
  <c r="AL9" i="3"/>
  <c r="AI9" i="3"/>
  <c r="AF9" i="3"/>
  <c r="AC9" i="3"/>
  <c r="Z9" i="3"/>
  <c r="T9" i="3"/>
  <c r="Q9" i="3"/>
  <c r="N9" i="3"/>
  <c r="K9" i="3"/>
  <c r="H9" i="3"/>
  <c r="E9" i="3"/>
  <c r="AN8" i="3"/>
  <c r="AM8" i="3"/>
  <c r="AL8" i="3"/>
  <c r="AI8" i="3"/>
  <c r="AF8" i="3"/>
  <c r="AC8" i="3"/>
  <c r="Z8" i="3"/>
  <c r="T8" i="3"/>
  <c r="Q8" i="3"/>
  <c r="N8" i="3"/>
  <c r="K8" i="3"/>
  <c r="H8" i="3"/>
  <c r="E8" i="3"/>
  <c r="AF47" i="3" l="1"/>
  <c r="W47" i="3"/>
  <c r="AL45" i="3"/>
  <c r="T47" i="3"/>
  <c r="Q47" i="3"/>
  <c r="AL47" i="3"/>
  <c r="AC46" i="3"/>
  <c r="AN47" i="3"/>
  <c r="N47" i="3"/>
  <c r="K47" i="3"/>
  <c r="AO38" i="3"/>
  <c r="AO10" i="3"/>
  <c r="AO22" i="3"/>
  <c r="AL46" i="3"/>
  <c r="AL49" i="3" s="1"/>
  <c r="AI47" i="3"/>
  <c r="AI46" i="3"/>
  <c r="AI45" i="3"/>
  <c r="AF45" i="3"/>
  <c r="AF46" i="3"/>
  <c r="AC47" i="3"/>
  <c r="AC45" i="3"/>
  <c r="Z47" i="3"/>
  <c r="Z46" i="3"/>
  <c r="Z45" i="3"/>
  <c r="AO34" i="3"/>
  <c r="W46" i="3"/>
  <c r="W45" i="3"/>
  <c r="T46" i="3"/>
  <c r="T45" i="3"/>
  <c r="Q46" i="3"/>
  <c r="Q45" i="3"/>
  <c r="AN46" i="3"/>
  <c r="N46" i="3"/>
  <c r="N45" i="3"/>
  <c r="K46" i="3"/>
  <c r="AM47" i="3"/>
  <c r="K45" i="3"/>
  <c r="AO14" i="3"/>
  <c r="H47" i="3"/>
  <c r="H46" i="3"/>
  <c r="H45" i="3"/>
  <c r="E46" i="3"/>
  <c r="AM46" i="3"/>
  <c r="AN45" i="3"/>
  <c r="AM45" i="3"/>
  <c r="E45" i="3"/>
  <c r="AO11" i="3"/>
  <c r="AO19" i="3"/>
  <c r="AO23" i="3"/>
  <c r="AO27" i="3"/>
  <c r="AO31" i="3"/>
  <c r="AO35" i="3"/>
  <c r="AO40" i="3"/>
  <c r="AO9" i="3"/>
  <c r="AO25" i="3"/>
  <c r="AO33" i="3"/>
  <c r="AO26" i="3"/>
  <c r="AO37" i="3"/>
  <c r="AO8" i="3"/>
  <c r="AO16" i="3"/>
  <c r="AO20" i="3"/>
  <c r="AO24" i="3"/>
  <c r="AO32" i="3"/>
  <c r="AO36" i="3"/>
  <c r="AO18" i="3"/>
  <c r="AO29" i="3"/>
  <c r="AO17" i="3"/>
  <c r="AO12" i="3"/>
  <c r="AO30" i="3"/>
  <c r="AO15" i="3"/>
  <c r="Z41" i="3"/>
  <c r="AO39" i="3"/>
  <c r="AO48" i="3" s="1"/>
  <c r="N41" i="3"/>
  <c r="AO28" i="3"/>
  <c r="E41" i="3"/>
  <c r="H41" i="3"/>
  <c r="AL41" i="3"/>
  <c r="AI41" i="3"/>
  <c r="Q41" i="3"/>
  <c r="AF41" i="3"/>
  <c r="K41" i="3"/>
  <c r="AO13" i="3"/>
  <c r="AC41" i="3"/>
  <c r="W41" i="3"/>
  <c r="T41" i="3"/>
  <c r="AN41" i="3"/>
  <c r="AO21" i="3"/>
  <c r="AM41" i="3"/>
  <c r="AC49" i="3" l="1"/>
  <c r="AI49" i="3"/>
  <c r="AF49" i="3"/>
  <c r="Z49" i="3"/>
  <c r="W49" i="3"/>
  <c r="T49" i="3"/>
  <c r="Q49" i="3"/>
  <c r="AN49" i="3"/>
  <c r="AQ48" i="3" s="1"/>
  <c r="N49" i="3"/>
  <c r="K49" i="3"/>
  <c r="AO47" i="3"/>
  <c r="H49" i="3"/>
  <c r="AO46" i="3"/>
  <c r="E49" i="3"/>
  <c r="AM49" i="3"/>
  <c r="AP46" i="3" s="1"/>
  <c r="AO45" i="3"/>
  <c r="AO41" i="3"/>
  <c r="AN40" i="2"/>
  <c r="AM40" i="2"/>
  <c r="AN39" i="2"/>
  <c r="AN48" i="2" s="1"/>
  <c r="AM39" i="2"/>
  <c r="AM48" i="2" s="1"/>
  <c r="AN38" i="2"/>
  <c r="AM38" i="2"/>
  <c r="AN37" i="2"/>
  <c r="AM37" i="2"/>
  <c r="AN36" i="2"/>
  <c r="AM36" i="2"/>
  <c r="AN35" i="2"/>
  <c r="AM35" i="2"/>
  <c r="AN34" i="2"/>
  <c r="AM34" i="2"/>
  <c r="AN33" i="2"/>
  <c r="AM33" i="2"/>
  <c r="AN32" i="2"/>
  <c r="AM32" i="2"/>
  <c r="AN31" i="2"/>
  <c r="AM31" i="2"/>
  <c r="AN30" i="2"/>
  <c r="AM30" i="2"/>
  <c r="AN29" i="2"/>
  <c r="AM29" i="2"/>
  <c r="AN28" i="2"/>
  <c r="AM28" i="2"/>
  <c r="AN27" i="2"/>
  <c r="AM27" i="2"/>
  <c r="AN26" i="2"/>
  <c r="AM26" i="2"/>
  <c r="AN25" i="2"/>
  <c r="AM25" i="2"/>
  <c r="AN24" i="2"/>
  <c r="AM24" i="2"/>
  <c r="AN23" i="2"/>
  <c r="AM23" i="2"/>
  <c r="AN22" i="2"/>
  <c r="AM22" i="2"/>
  <c r="AN21" i="2"/>
  <c r="AM21" i="2"/>
  <c r="AN20" i="2"/>
  <c r="AM20" i="2"/>
  <c r="AN19" i="2"/>
  <c r="AM19" i="2"/>
  <c r="AN18" i="2"/>
  <c r="AM18" i="2"/>
  <c r="AN17" i="2"/>
  <c r="AM17" i="2"/>
  <c r="AN16" i="2"/>
  <c r="AM16" i="2"/>
  <c r="AN15" i="2"/>
  <c r="AM15" i="2"/>
  <c r="AN14" i="2"/>
  <c r="AM14" i="2"/>
  <c r="AN13" i="2"/>
  <c r="AM13" i="2"/>
  <c r="AN12" i="2"/>
  <c r="AM12" i="2"/>
  <c r="AN11" i="2"/>
  <c r="AM11" i="2"/>
  <c r="AN10" i="2"/>
  <c r="AM10" i="2"/>
  <c r="AN9" i="2"/>
  <c r="AM9" i="2"/>
  <c r="AN8" i="2"/>
  <c r="AM8" i="2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8" i="1" s="1"/>
  <c r="AN40" i="1"/>
  <c r="AN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8" i="1" s="1"/>
  <c r="AM40" i="1"/>
  <c r="AM8" i="1"/>
  <c r="AO37" i="1" l="1"/>
  <c r="AO21" i="1"/>
  <c r="AO33" i="1"/>
  <c r="AO35" i="1"/>
  <c r="AO27" i="1"/>
  <c r="AO19" i="1"/>
  <c r="AO25" i="2"/>
  <c r="AO21" i="2"/>
  <c r="AO20" i="2"/>
  <c r="AO28" i="2"/>
  <c r="AO24" i="2"/>
  <c r="AO13" i="2"/>
  <c r="AO32" i="2"/>
  <c r="AO37" i="2"/>
  <c r="AO40" i="2"/>
  <c r="AO36" i="2"/>
  <c r="AN47" i="2"/>
  <c r="AO33" i="2"/>
  <c r="AO32" i="1"/>
  <c r="AO24" i="1"/>
  <c r="AO40" i="1"/>
  <c r="AO25" i="1"/>
  <c r="AO13" i="1"/>
  <c r="AQ49" i="3"/>
  <c r="AQ46" i="3"/>
  <c r="AQ45" i="3"/>
  <c r="AQ47" i="3"/>
  <c r="AP45" i="3"/>
  <c r="AP49" i="3"/>
  <c r="AP48" i="3"/>
  <c r="AP47" i="3"/>
  <c r="AO49" i="3"/>
  <c r="AM45" i="2"/>
  <c r="AN46" i="2"/>
  <c r="AN45" i="2"/>
  <c r="AO17" i="2"/>
  <c r="AM47" i="2"/>
  <c r="AM46" i="2"/>
  <c r="AO26" i="1"/>
  <c r="AN47" i="1"/>
  <c r="AO18" i="1"/>
  <c r="AN46" i="1"/>
  <c r="AN45" i="1"/>
  <c r="AO10" i="1"/>
  <c r="AM46" i="1"/>
  <c r="AM45" i="1"/>
  <c r="AO17" i="1"/>
  <c r="AM47" i="1"/>
  <c r="AO39" i="2"/>
  <c r="AO48" i="2" s="1"/>
  <c r="AO10" i="2"/>
  <c r="AO22" i="2"/>
  <c r="AO26" i="2"/>
  <c r="AO30" i="2"/>
  <c r="AO38" i="2"/>
  <c r="AO11" i="2"/>
  <c r="AO19" i="2"/>
  <c r="AO23" i="2"/>
  <c r="AO27" i="2"/>
  <c r="AO35" i="2"/>
  <c r="AO22" i="1"/>
  <c r="AO36" i="1"/>
  <c r="AO28" i="1"/>
  <c r="AO20" i="1"/>
  <c r="AO34" i="1"/>
  <c r="AO9" i="2"/>
  <c r="AO11" i="1"/>
  <c r="AO34" i="2"/>
  <c r="AO31" i="2"/>
  <c r="AO18" i="2"/>
  <c r="AO16" i="2"/>
  <c r="AO15" i="2"/>
  <c r="AO29" i="2"/>
  <c r="AO14" i="2"/>
  <c r="AO12" i="2"/>
  <c r="AN41" i="2"/>
  <c r="AM41" i="2"/>
  <c r="AO29" i="1"/>
  <c r="AO14" i="1"/>
  <c r="AO12" i="1"/>
  <c r="AO9" i="1"/>
  <c r="AO39" i="1"/>
  <c r="AO48" i="1" s="1"/>
  <c r="AO31" i="1"/>
  <c r="AO16" i="1"/>
  <c r="AO30" i="1"/>
  <c r="AO23" i="1"/>
  <c r="AO38" i="1"/>
  <c r="AO15" i="1"/>
  <c r="AO8" i="2"/>
  <c r="AN41" i="1"/>
  <c r="AM41" i="1"/>
  <c r="AO8" i="1"/>
  <c r="AK41" i="2"/>
  <c r="AJ41" i="2"/>
  <c r="AH41" i="2"/>
  <c r="AG41" i="2"/>
  <c r="AE41" i="2"/>
  <c r="AD41" i="2"/>
  <c r="AL40" i="2"/>
  <c r="AI40" i="2"/>
  <c r="AF40" i="2"/>
  <c r="AL48" i="2"/>
  <c r="AI48" i="2"/>
  <c r="AF48" i="2"/>
  <c r="AL38" i="2"/>
  <c r="AI38" i="2"/>
  <c r="AF38" i="2"/>
  <c r="AL37" i="2"/>
  <c r="AI37" i="2"/>
  <c r="AF37" i="2"/>
  <c r="AL36" i="2"/>
  <c r="AI36" i="2"/>
  <c r="AF36" i="2"/>
  <c r="AL35" i="2"/>
  <c r="AI35" i="2"/>
  <c r="AF35" i="2"/>
  <c r="AL34" i="2"/>
  <c r="AI34" i="2"/>
  <c r="AF34" i="2"/>
  <c r="AL33" i="2"/>
  <c r="AI33" i="2"/>
  <c r="AF33" i="2"/>
  <c r="AL32" i="2"/>
  <c r="AI32" i="2"/>
  <c r="AF32" i="2"/>
  <c r="AL31" i="2"/>
  <c r="AI31" i="2"/>
  <c r="AF31" i="2"/>
  <c r="AL30" i="2"/>
  <c r="AI30" i="2"/>
  <c r="AF30" i="2"/>
  <c r="AL29" i="2"/>
  <c r="AI29" i="2"/>
  <c r="AF29" i="2"/>
  <c r="AL28" i="2"/>
  <c r="AI28" i="2"/>
  <c r="AF28" i="2"/>
  <c r="AL27" i="2"/>
  <c r="AI27" i="2"/>
  <c r="AF27" i="2"/>
  <c r="AL26" i="2"/>
  <c r="AI26" i="2"/>
  <c r="AF26" i="2"/>
  <c r="AL25" i="2"/>
  <c r="AI25" i="2"/>
  <c r="AF25" i="2"/>
  <c r="AL24" i="2"/>
  <c r="AI24" i="2"/>
  <c r="AF24" i="2"/>
  <c r="AL23" i="2"/>
  <c r="AI23" i="2"/>
  <c r="AF23" i="2"/>
  <c r="AL22" i="2"/>
  <c r="AI22" i="2"/>
  <c r="AF22" i="2"/>
  <c r="AL21" i="2"/>
  <c r="AI21" i="2"/>
  <c r="AF21" i="2"/>
  <c r="AL20" i="2"/>
  <c r="AI20" i="2"/>
  <c r="AF20" i="2"/>
  <c r="AL19" i="2"/>
  <c r="AI19" i="2"/>
  <c r="AF19" i="2"/>
  <c r="AL18" i="2"/>
  <c r="AI18" i="2"/>
  <c r="AF18" i="2"/>
  <c r="AL17" i="2"/>
  <c r="AI17" i="2"/>
  <c r="AF17" i="2"/>
  <c r="AL16" i="2"/>
  <c r="AI16" i="2"/>
  <c r="AF16" i="2"/>
  <c r="AL15" i="2"/>
  <c r="AI15" i="2"/>
  <c r="AF15" i="2"/>
  <c r="AL14" i="2"/>
  <c r="AI14" i="2"/>
  <c r="AF14" i="2"/>
  <c r="AL13" i="2"/>
  <c r="AI13" i="2"/>
  <c r="AF13" i="2"/>
  <c r="AL12" i="2"/>
  <c r="AI12" i="2"/>
  <c r="AF12" i="2"/>
  <c r="AL11" i="2"/>
  <c r="AI11" i="2"/>
  <c r="AF11" i="2"/>
  <c r="AL10" i="2"/>
  <c r="AI10" i="2"/>
  <c r="AF10" i="2"/>
  <c r="AL9" i="2"/>
  <c r="AI9" i="2"/>
  <c r="AF9" i="2"/>
  <c r="AL8" i="2"/>
  <c r="AI8" i="2"/>
  <c r="AF8" i="2"/>
  <c r="AK41" i="1"/>
  <c r="AJ41" i="1"/>
  <c r="AH41" i="1"/>
  <c r="AG41" i="1"/>
  <c r="AE41" i="1"/>
  <c r="AD41" i="1"/>
  <c r="AL40" i="1"/>
  <c r="AI40" i="1"/>
  <c r="AF40" i="1"/>
  <c r="AL48" i="1"/>
  <c r="AI48" i="1"/>
  <c r="AF48" i="1"/>
  <c r="AL38" i="1"/>
  <c r="AI38" i="1"/>
  <c r="AF38" i="1"/>
  <c r="AL37" i="1"/>
  <c r="AI37" i="1"/>
  <c r="AF37" i="1"/>
  <c r="AL36" i="1"/>
  <c r="AI36" i="1"/>
  <c r="AF36" i="1"/>
  <c r="AL35" i="1"/>
  <c r="AI35" i="1"/>
  <c r="AF35" i="1"/>
  <c r="AL34" i="1"/>
  <c r="AI34" i="1"/>
  <c r="AF34" i="1"/>
  <c r="AL33" i="1"/>
  <c r="AI33" i="1"/>
  <c r="AF33" i="1"/>
  <c r="AL32" i="1"/>
  <c r="AI32" i="1"/>
  <c r="AF32" i="1"/>
  <c r="AL31" i="1"/>
  <c r="AI31" i="1"/>
  <c r="AF31" i="1"/>
  <c r="AL30" i="1"/>
  <c r="AI30" i="1"/>
  <c r="AF30" i="1"/>
  <c r="AL29" i="1"/>
  <c r="AI29" i="1"/>
  <c r="AF29" i="1"/>
  <c r="AL28" i="1"/>
  <c r="AI28" i="1"/>
  <c r="AF28" i="1"/>
  <c r="AL27" i="1"/>
  <c r="AI27" i="1"/>
  <c r="AF27" i="1"/>
  <c r="AL26" i="1"/>
  <c r="AI26" i="1"/>
  <c r="AF26" i="1"/>
  <c r="AL25" i="1"/>
  <c r="AI25" i="1"/>
  <c r="AF25" i="1"/>
  <c r="AL24" i="1"/>
  <c r="AI24" i="1"/>
  <c r="AF24" i="1"/>
  <c r="AL23" i="1"/>
  <c r="AI23" i="1"/>
  <c r="AF23" i="1"/>
  <c r="AL22" i="1"/>
  <c r="AI22" i="1"/>
  <c r="AF22" i="1"/>
  <c r="AL21" i="1"/>
  <c r="AI21" i="1"/>
  <c r="AF21" i="1"/>
  <c r="AL20" i="1"/>
  <c r="AI20" i="1"/>
  <c r="AF20" i="1"/>
  <c r="AL19" i="1"/>
  <c r="AI19" i="1"/>
  <c r="AF19" i="1"/>
  <c r="AL18" i="1"/>
  <c r="AI18" i="1"/>
  <c r="AF18" i="1"/>
  <c r="AL17" i="1"/>
  <c r="AI17" i="1"/>
  <c r="AF17" i="1"/>
  <c r="AL16" i="1"/>
  <c r="AI16" i="1"/>
  <c r="AF16" i="1"/>
  <c r="AL15" i="1"/>
  <c r="AI15" i="1"/>
  <c r="AF15" i="1"/>
  <c r="AL14" i="1"/>
  <c r="AI14" i="1"/>
  <c r="AF14" i="1"/>
  <c r="AL13" i="1"/>
  <c r="AI13" i="1"/>
  <c r="AF13" i="1"/>
  <c r="AL12" i="1"/>
  <c r="AI12" i="1"/>
  <c r="AF12" i="1"/>
  <c r="AL11" i="1"/>
  <c r="AI11" i="1"/>
  <c r="AF11" i="1"/>
  <c r="AL10" i="1"/>
  <c r="AI10" i="1"/>
  <c r="AF10" i="1"/>
  <c r="AL9" i="1"/>
  <c r="AI9" i="1"/>
  <c r="AF9" i="1"/>
  <c r="AL8" i="1"/>
  <c r="AI8" i="1"/>
  <c r="AF8" i="1"/>
  <c r="AF47" i="1" l="1"/>
  <c r="AL47" i="2"/>
  <c r="AO47" i="2"/>
  <c r="AR48" i="3"/>
  <c r="AR47" i="3"/>
  <c r="AR49" i="3"/>
  <c r="AR46" i="3"/>
  <c r="AR45" i="3"/>
  <c r="AL46" i="2"/>
  <c r="AL45" i="2"/>
  <c r="AI47" i="2"/>
  <c r="AI46" i="2"/>
  <c r="AI45" i="2"/>
  <c r="AF46" i="2"/>
  <c r="AF45" i="2"/>
  <c r="AF47" i="2"/>
  <c r="AO46" i="2"/>
  <c r="AN49" i="2"/>
  <c r="AO45" i="2"/>
  <c r="AM49" i="2"/>
  <c r="AP46" i="2" s="1"/>
  <c r="AL46" i="1"/>
  <c r="AL45" i="1"/>
  <c r="AL47" i="1"/>
  <c r="AI46" i="1"/>
  <c r="AI45" i="1"/>
  <c r="AI47" i="1"/>
  <c r="AF46" i="1"/>
  <c r="AF45" i="1"/>
  <c r="AN49" i="1"/>
  <c r="AQ45" i="1" s="1"/>
  <c r="AO47" i="1"/>
  <c r="AM49" i="1"/>
  <c r="AP46" i="1" s="1"/>
  <c r="AO46" i="1"/>
  <c r="AO45" i="1"/>
  <c r="AL41" i="2"/>
  <c r="AO41" i="2"/>
  <c r="AI41" i="2"/>
  <c r="AF41" i="2"/>
  <c r="AO41" i="1"/>
  <c r="AL41" i="1"/>
  <c r="AI41" i="1"/>
  <c r="AF41" i="1"/>
  <c r="AB41" i="2"/>
  <c r="AA41" i="2"/>
  <c r="Y41" i="2"/>
  <c r="X41" i="2"/>
  <c r="V41" i="2"/>
  <c r="U41" i="2"/>
  <c r="AC40" i="2"/>
  <c r="Z40" i="2"/>
  <c r="W40" i="2"/>
  <c r="AC48" i="2"/>
  <c r="Z48" i="2"/>
  <c r="W48" i="2"/>
  <c r="AC38" i="2"/>
  <c r="Z38" i="2"/>
  <c r="W38" i="2"/>
  <c r="AC37" i="2"/>
  <c r="Z37" i="2"/>
  <c r="W37" i="2"/>
  <c r="AC36" i="2"/>
  <c r="Z36" i="2"/>
  <c r="W36" i="2"/>
  <c r="AC35" i="2"/>
  <c r="Z35" i="2"/>
  <c r="W35" i="2"/>
  <c r="AC34" i="2"/>
  <c r="Z34" i="2"/>
  <c r="W34" i="2"/>
  <c r="AC33" i="2"/>
  <c r="Z33" i="2"/>
  <c r="W33" i="2"/>
  <c r="AC32" i="2"/>
  <c r="Z32" i="2"/>
  <c r="W32" i="2"/>
  <c r="AC31" i="2"/>
  <c r="Z31" i="2"/>
  <c r="W31" i="2"/>
  <c r="AC30" i="2"/>
  <c r="Z30" i="2"/>
  <c r="W30" i="2"/>
  <c r="AC29" i="2"/>
  <c r="Z29" i="2"/>
  <c r="W29" i="2"/>
  <c r="AC28" i="2"/>
  <c r="Z28" i="2"/>
  <c r="W28" i="2"/>
  <c r="AC27" i="2"/>
  <c r="Z27" i="2"/>
  <c r="W27" i="2"/>
  <c r="AC26" i="2"/>
  <c r="Z26" i="2"/>
  <c r="W26" i="2"/>
  <c r="AC25" i="2"/>
  <c r="Z25" i="2"/>
  <c r="W25" i="2"/>
  <c r="AC24" i="2"/>
  <c r="Z24" i="2"/>
  <c r="W24" i="2"/>
  <c r="AC23" i="2"/>
  <c r="Z23" i="2"/>
  <c r="W23" i="2"/>
  <c r="AC22" i="2"/>
  <c r="Z22" i="2"/>
  <c r="W22" i="2"/>
  <c r="AC21" i="2"/>
  <c r="Z21" i="2"/>
  <c r="W21" i="2"/>
  <c r="AC20" i="2"/>
  <c r="Z20" i="2"/>
  <c r="W20" i="2"/>
  <c r="AC19" i="2"/>
  <c r="Z19" i="2"/>
  <c r="W19" i="2"/>
  <c r="AC18" i="2"/>
  <c r="Z18" i="2"/>
  <c r="W18" i="2"/>
  <c r="AC17" i="2"/>
  <c r="Z17" i="2"/>
  <c r="Z47" i="2" s="1"/>
  <c r="W17" i="2"/>
  <c r="AC16" i="2"/>
  <c r="Z16" i="2"/>
  <c r="W16" i="2"/>
  <c r="AC15" i="2"/>
  <c r="Z15" i="2"/>
  <c r="W15" i="2"/>
  <c r="AC14" i="2"/>
  <c r="Z14" i="2"/>
  <c r="W14" i="2"/>
  <c r="AC13" i="2"/>
  <c r="Z13" i="2"/>
  <c r="W13" i="2"/>
  <c r="AC12" i="2"/>
  <c r="Z12" i="2"/>
  <c r="W12" i="2"/>
  <c r="AC11" i="2"/>
  <c r="Z11" i="2"/>
  <c r="W11" i="2"/>
  <c r="AC10" i="2"/>
  <c r="Z10" i="2"/>
  <c r="W10" i="2"/>
  <c r="AC9" i="2"/>
  <c r="Z9" i="2"/>
  <c r="W9" i="2"/>
  <c r="AC8" i="2"/>
  <c r="Z8" i="2"/>
  <c r="W8" i="2"/>
  <c r="AC47" i="2" l="1"/>
  <c r="W47" i="2"/>
  <c r="AL49" i="2"/>
  <c r="AI49" i="2"/>
  <c r="AF49" i="2"/>
  <c r="AC45" i="2"/>
  <c r="AC46" i="2"/>
  <c r="Z46" i="2"/>
  <c r="Z45" i="2"/>
  <c r="W45" i="2"/>
  <c r="W46" i="2"/>
  <c r="AQ49" i="2"/>
  <c r="AQ47" i="2"/>
  <c r="AQ46" i="2"/>
  <c r="AQ48" i="2"/>
  <c r="AQ45" i="2"/>
  <c r="AP49" i="2"/>
  <c r="AP48" i="2"/>
  <c r="AP45" i="2"/>
  <c r="AO49" i="2"/>
  <c r="AR45" i="2" s="1"/>
  <c r="AP47" i="2"/>
  <c r="AL49" i="1"/>
  <c r="AI49" i="1"/>
  <c r="AF49" i="1"/>
  <c r="AQ49" i="1"/>
  <c r="AQ47" i="1"/>
  <c r="AQ46" i="1"/>
  <c r="AQ48" i="1"/>
  <c r="AO49" i="1"/>
  <c r="AR47" i="1" s="1"/>
  <c r="AP49" i="1"/>
  <c r="AP48" i="1"/>
  <c r="AP45" i="1"/>
  <c r="AP47" i="1"/>
  <c r="AC41" i="2"/>
  <c r="Z41" i="2"/>
  <c r="W41" i="2"/>
  <c r="AB41" i="1"/>
  <c r="AA41" i="1"/>
  <c r="AC40" i="1"/>
  <c r="AC48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47" i="1" s="1"/>
  <c r="AC16" i="1"/>
  <c r="AC15" i="1"/>
  <c r="AC14" i="1"/>
  <c r="AC13" i="1"/>
  <c r="AC12" i="1"/>
  <c r="AC11" i="1"/>
  <c r="AC10" i="1"/>
  <c r="AC9" i="1"/>
  <c r="AC8" i="1"/>
  <c r="Y41" i="1"/>
  <c r="X41" i="1"/>
  <c r="Z40" i="1"/>
  <c r="Z48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47" i="1" s="1"/>
  <c r="Z16" i="1"/>
  <c r="Z15" i="1"/>
  <c r="Z14" i="1"/>
  <c r="Z13" i="1"/>
  <c r="Z12" i="1"/>
  <c r="Z11" i="1"/>
  <c r="Z10" i="1"/>
  <c r="Z9" i="1"/>
  <c r="Z8" i="1"/>
  <c r="V41" i="1"/>
  <c r="U41" i="1"/>
  <c r="W40" i="1"/>
  <c r="W48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47" i="1" l="1"/>
  <c r="AC49" i="2"/>
  <c r="Z49" i="2"/>
  <c r="W49" i="2"/>
  <c r="AR49" i="2"/>
  <c r="AR46" i="2"/>
  <c r="AR48" i="2"/>
  <c r="AR47" i="2"/>
  <c r="AC45" i="1"/>
  <c r="AC46" i="1"/>
  <c r="Z46" i="1"/>
  <c r="Z45" i="1"/>
  <c r="W45" i="1"/>
  <c r="W46" i="1"/>
  <c r="AR49" i="1"/>
  <c r="AR48" i="1"/>
  <c r="AR46" i="1"/>
  <c r="AR45" i="1"/>
  <c r="AC41" i="1"/>
  <c r="Z41" i="1"/>
  <c r="W41" i="1"/>
  <c r="S41" i="2"/>
  <c r="R41" i="2"/>
  <c r="P41" i="2"/>
  <c r="O41" i="2"/>
  <c r="J41" i="2"/>
  <c r="I41" i="2"/>
  <c r="G41" i="2"/>
  <c r="F41" i="2"/>
  <c r="D41" i="2"/>
  <c r="C41" i="2"/>
  <c r="T40" i="2"/>
  <c r="Q40" i="2"/>
  <c r="K40" i="2"/>
  <c r="H40" i="2"/>
  <c r="E40" i="2"/>
  <c r="T48" i="2"/>
  <c r="Q48" i="2"/>
  <c r="N48" i="2"/>
  <c r="K48" i="2"/>
  <c r="H48" i="2"/>
  <c r="E48" i="2"/>
  <c r="T38" i="2"/>
  <c r="Q38" i="2"/>
  <c r="N38" i="2"/>
  <c r="K38" i="2"/>
  <c r="H38" i="2"/>
  <c r="E38" i="2"/>
  <c r="T37" i="2"/>
  <c r="Q37" i="2"/>
  <c r="N37" i="2"/>
  <c r="K37" i="2"/>
  <c r="H37" i="2"/>
  <c r="E37" i="2"/>
  <c r="T36" i="2"/>
  <c r="Q36" i="2"/>
  <c r="N36" i="2"/>
  <c r="K36" i="2"/>
  <c r="H36" i="2"/>
  <c r="E36" i="2"/>
  <c r="T35" i="2"/>
  <c r="Q35" i="2"/>
  <c r="N35" i="2"/>
  <c r="K35" i="2"/>
  <c r="H35" i="2"/>
  <c r="E35" i="2"/>
  <c r="T34" i="2"/>
  <c r="Q34" i="2"/>
  <c r="N34" i="2"/>
  <c r="K34" i="2"/>
  <c r="H34" i="2"/>
  <c r="E34" i="2"/>
  <c r="T33" i="2"/>
  <c r="Q33" i="2"/>
  <c r="N33" i="2"/>
  <c r="K33" i="2"/>
  <c r="H33" i="2"/>
  <c r="E33" i="2"/>
  <c r="T32" i="2"/>
  <c r="Q32" i="2"/>
  <c r="N32" i="2"/>
  <c r="K32" i="2"/>
  <c r="H32" i="2"/>
  <c r="E32" i="2"/>
  <c r="T31" i="2"/>
  <c r="Q31" i="2"/>
  <c r="N31" i="2"/>
  <c r="K31" i="2"/>
  <c r="H31" i="2"/>
  <c r="E31" i="2"/>
  <c r="T30" i="2"/>
  <c r="Q30" i="2"/>
  <c r="N30" i="2"/>
  <c r="K30" i="2"/>
  <c r="H30" i="2"/>
  <c r="E30" i="2"/>
  <c r="T29" i="2"/>
  <c r="Q29" i="2"/>
  <c r="N29" i="2"/>
  <c r="K29" i="2"/>
  <c r="H29" i="2"/>
  <c r="E29" i="2"/>
  <c r="T28" i="2"/>
  <c r="Q28" i="2"/>
  <c r="N28" i="2"/>
  <c r="K28" i="2"/>
  <c r="H28" i="2"/>
  <c r="E28" i="2"/>
  <c r="T27" i="2"/>
  <c r="Q27" i="2"/>
  <c r="N27" i="2"/>
  <c r="K27" i="2"/>
  <c r="H27" i="2"/>
  <c r="E27" i="2"/>
  <c r="T26" i="2"/>
  <c r="Q26" i="2"/>
  <c r="N26" i="2"/>
  <c r="K26" i="2"/>
  <c r="H26" i="2"/>
  <c r="E26" i="2"/>
  <c r="T25" i="2"/>
  <c r="Q25" i="2"/>
  <c r="N25" i="2"/>
  <c r="K25" i="2"/>
  <c r="H25" i="2"/>
  <c r="E25" i="2"/>
  <c r="T24" i="2"/>
  <c r="Q24" i="2"/>
  <c r="N24" i="2"/>
  <c r="K24" i="2"/>
  <c r="H24" i="2"/>
  <c r="E24" i="2"/>
  <c r="T23" i="2"/>
  <c r="Q23" i="2"/>
  <c r="N23" i="2"/>
  <c r="K23" i="2"/>
  <c r="H23" i="2"/>
  <c r="E23" i="2"/>
  <c r="T22" i="2"/>
  <c r="Q22" i="2"/>
  <c r="N22" i="2"/>
  <c r="K22" i="2"/>
  <c r="H22" i="2"/>
  <c r="E22" i="2"/>
  <c r="T21" i="2"/>
  <c r="Q21" i="2"/>
  <c r="N21" i="2"/>
  <c r="K21" i="2"/>
  <c r="H21" i="2"/>
  <c r="E21" i="2"/>
  <c r="T20" i="2"/>
  <c r="Q20" i="2"/>
  <c r="N20" i="2"/>
  <c r="K20" i="2"/>
  <c r="H20" i="2"/>
  <c r="E20" i="2"/>
  <c r="T19" i="2"/>
  <c r="Q19" i="2"/>
  <c r="N19" i="2"/>
  <c r="K19" i="2"/>
  <c r="H19" i="2"/>
  <c r="E19" i="2"/>
  <c r="T18" i="2"/>
  <c r="Q18" i="2"/>
  <c r="N18" i="2"/>
  <c r="K18" i="2"/>
  <c r="H18" i="2"/>
  <c r="E18" i="2"/>
  <c r="T17" i="2"/>
  <c r="Q17" i="2"/>
  <c r="N17" i="2"/>
  <c r="K17" i="2"/>
  <c r="H17" i="2"/>
  <c r="H47" i="2" s="1"/>
  <c r="E17" i="2"/>
  <c r="T16" i="2"/>
  <c r="Q16" i="2"/>
  <c r="N16" i="2"/>
  <c r="K16" i="2"/>
  <c r="H16" i="2"/>
  <c r="E16" i="2"/>
  <c r="T15" i="2"/>
  <c r="Q15" i="2"/>
  <c r="N15" i="2"/>
  <c r="K15" i="2"/>
  <c r="H15" i="2"/>
  <c r="E15" i="2"/>
  <c r="T14" i="2"/>
  <c r="Q14" i="2"/>
  <c r="N14" i="2"/>
  <c r="K14" i="2"/>
  <c r="H14" i="2"/>
  <c r="E14" i="2"/>
  <c r="T13" i="2"/>
  <c r="Q13" i="2"/>
  <c r="N13" i="2"/>
  <c r="K13" i="2"/>
  <c r="H13" i="2"/>
  <c r="E13" i="2"/>
  <c r="T12" i="2"/>
  <c r="Q12" i="2"/>
  <c r="N12" i="2"/>
  <c r="K12" i="2"/>
  <c r="H12" i="2"/>
  <c r="E12" i="2"/>
  <c r="T11" i="2"/>
  <c r="Q11" i="2"/>
  <c r="N11" i="2"/>
  <c r="K11" i="2"/>
  <c r="H11" i="2"/>
  <c r="E11" i="2"/>
  <c r="T10" i="2"/>
  <c r="Q10" i="2"/>
  <c r="N10" i="2"/>
  <c r="K10" i="2"/>
  <c r="H10" i="2"/>
  <c r="E10" i="2"/>
  <c r="T9" i="2"/>
  <c r="Q9" i="2"/>
  <c r="N9" i="2"/>
  <c r="K9" i="2"/>
  <c r="H9" i="2"/>
  <c r="E9" i="2"/>
  <c r="T8" i="2"/>
  <c r="Q8" i="2"/>
  <c r="N8" i="2"/>
  <c r="K8" i="2"/>
  <c r="H8" i="2"/>
  <c r="E8" i="2"/>
  <c r="T47" i="2" l="1"/>
  <c r="Q47" i="2"/>
  <c r="K45" i="2"/>
  <c r="T45" i="2"/>
  <c r="T46" i="2"/>
  <c r="Q45" i="2"/>
  <c r="Q46" i="2"/>
  <c r="N47" i="2"/>
  <c r="N45" i="2"/>
  <c r="N46" i="2"/>
  <c r="K46" i="2"/>
  <c r="K47" i="2"/>
  <c r="H46" i="2"/>
  <c r="H45" i="2"/>
  <c r="E45" i="2"/>
  <c r="E46" i="2"/>
  <c r="E47" i="2"/>
  <c r="AC49" i="1"/>
  <c r="Z49" i="1"/>
  <c r="W49" i="1"/>
  <c r="N41" i="2"/>
  <c r="Q41" i="2"/>
  <c r="E41" i="2"/>
  <c r="T41" i="2"/>
  <c r="K41" i="2"/>
  <c r="H41" i="2"/>
  <c r="K40" i="1"/>
  <c r="H40" i="1"/>
  <c r="E40" i="1"/>
  <c r="Q40" i="1"/>
  <c r="T40" i="1"/>
  <c r="G41" i="1"/>
  <c r="I41" i="1"/>
  <c r="J41" i="1"/>
  <c r="L41" i="1"/>
  <c r="M41" i="1"/>
  <c r="O41" i="1"/>
  <c r="P41" i="1"/>
  <c r="R41" i="1"/>
  <c r="S41" i="1"/>
  <c r="T49" i="2" l="1"/>
  <c r="Q49" i="2"/>
  <c r="N49" i="2"/>
  <c r="K49" i="2"/>
  <c r="H49" i="2"/>
  <c r="E49" i="2"/>
  <c r="T48" i="1"/>
  <c r="Q48" i="1"/>
  <c r="N48" i="1"/>
  <c r="K48" i="1"/>
  <c r="H48" i="1"/>
  <c r="E48" i="1"/>
  <c r="T38" i="1"/>
  <c r="Q38" i="1"/>
  <c r="N38" i="1"/>
  <c r="K38" i="1"/>
  <c r="H38" i="1"/>
  <c r="E38" i="1"/>
  <c r="T37" i="1"/>
  <c r="Q37" i="1"/>
  <c r="N37" i="1"/>
  <c r="K37" i="1"/>
  <c r="H37" i="1"/>
  <c r="E37" i="1"/>
  <c r="T36" i="1"/>
  <c r="Q36" i="1"/>
  <c r="N36" i="1"/>
  <c r="K36" i="1"/>
  <c r="H36" i="1"/>
  <c r="E36" i="1"/>
  <c r="T35" i="1"/>
  <c r="Q35" i="1"/>
  <c r="N35" i="1"/>
  <c r="K35" i="1"/>
  <c r="H35" i="1"/>
  <c r="E35" i="1"/>
  <c r="T34" i="1"/>
  <c r="Q34" i="1"/>
  <c r="N34" i="1"/>
  <c r="K34" i="1"/>
  <c r="H34" i="1"/>
  <c r="E34" i="1"/>
  <c r="T33" i="1"/>
  <c r="Q33" i="1"/>
  <c r="N33" i="1"/>
  <c r="K33" i="1"/>
  <c r="H33" i="1"/>
  <c r="E33" i="1"/>
  <c r="T32" i="1"/>
  <c r="Q32" i="1"/>
  <c r="N32" i="1"/>
  <c r="K32" i="1"/>
  <c r="H32" i="1"/>
  <c r="E32" i="1"/>
  <c r="T31" i="1"/>
  <c r="Q31" i="1"/>
  <c r="N31" i="1"/>
  <c r="K31" i="1"/>
  <c r="H31" i="1"/>
  <c r="E31" i="1"/>
  <c r="T30" i="1"/>
  <c r="Q30" i="1"/>
  <c r="N30" i="1"/>
  <c r="K30" i="1"/>
  <c r="H30" i="1"/>
  <c r="E30" i="1"/>
  <c r="T29" i="1"/>
  <c r="Q29" i="1"/>
  <c r="N29" i="1"/>
  <c r="K29" i="1"/>
  <c r="H29" i="1"/>
  <c r="E29" i="1"/>
  <c r="T28" i="1"/>
  <c r="Q28" i="1"/>
  <c r="N28" i="1"/>
  <c r="K28" i="1"/>
  <c r="H28" i="1"/>
  <c r="E28" i="1"/>
  <c r="T27" i="1"/>
  <c r="Q27" i="1"/>
  <c r="N27" i="1"/>
  <c r="K27" i="1"/>
  <c r="H27" i="1"/>
  <c r="E27" i="1"/>
  <c r="T26" i="1"/>
  <c r="Q26" i="1"/>
  <c r="N26" i="1"/>
  <c r="K26" i="1"/>
  <c r="H26" i="1"/>
  <c r="E26" i="1"/>
  <c r="T25" i="1"/>
  <c r="Q25" i="1"/>
  <c r="N25" i="1"/>
  <c r="K25" i="1"/>
  <c r="H25" i="1"/>
  <c r="E25" i="1"/>
  <c r="T24" i="1"/>
  <c r="Q24" i="1"/>
  <c r="N24" i="1"/>
  <c r="K24" i="1"/>
  <c r="H24" i="1"/>
  <c r="E24" i="1"/>
  <c r="T23" i="1"/>
  <c r="Q23" i="1"/>
  <c r="N23" i="1"/>
  <c r="K23" i="1"/>
  <c r="H23" i="1"/>
  <c r="E23" i="1"/>
  <c r="T22" i="1"/>
  <c r="Q22" i="1"/>
  <c r="N22" i="1"/>
  <c r="K22" i="1"/>
  <c r="H22" i="1"/>
  <c r="E22" i="1"/>
  <c r="T21" i="1"/>
  <c r="Q21" i="1"/>
  <c r="N21" i="1"/>
  <c r="K21" i="1"/>
  <c r="H21" i="1"/>
  <c r="E21" i="1"/>
  <c r="T20" i="1"/>
  <c r="Q20" i="1"/>
  <c r="N20" i="1"/>
  <c r="K20" i="1"/>
  <c r="H20" i="1"/>
  <c r="E20" i="1"/>
  <c r="T19" i="1"/>
  <c r="Q19" i="1"/>
  <c r="N19" i="1"/>
  <c r="K19" i="1"/>
  <c r="H19" i="1"/>
  <c r="E19" i="1"/>
  <c r="T18" i="1"/>
  <c r="Q18" i="1"/>
  <c r="N18" i="1"/>
  <c r="K18" i="1"/>
  <c r="H18" i="1"/>
  <c r="E18" i="1"/>
  <c r="T17" i="1"/>
  <c r="Q17" i="1"/>
  <c r="N17" i="1"/>
  <c r="N47" i="1" s="1"/>
  <c r="K17" i="1"/>
  <c r="H17" i="1"/>
  <c r="E17" i="1"/>
  <c r="T16" i="1"/>
  <c r="Q16" i="1"/>
  <c r="N16" i="1"/>
  <c r="K16" i="1"/>
  <c r="H16" i="1"/>
  <c r="E16" i="1"/>
  <c r="T15" i="1"/>
  <c r="Q15" i="1"/>
  <c r="N15" i="1"/>
  <c r="K15" i="1"/>
  <c r="H15" i="1"/>
  <c r="E15" i="1"/>
  <c r="T14" i="1"/>
  <c r="Q14" i="1"/>
  <c r="N14" i="1"/>
  <c r="K14" i="1"/>
  <c r="H14" i="1"/>
  <c r="E14" i="1"/>
  <c r="T13" i="1"/>
  <c r="Q13" i="1"/>
  <c r="N13" i="1"/>
  <c r="K13" i="1"/>
  <c r="H13" i="1"/>
  <c r="E13" i="1"/>
  <c r="T12" i="1"/>
  <c r="Q12" i="1"/>
  <c r="N12" i="1"/>
  <c r="K12" i="1"/>
  <c r="H12" i="1"/>
  <c r="E12" i="1"/>
  <c r="T11" i="1"/>
  <c r="Q11" i="1"/>
  <c r="N11" i="1"/>
  <c r="K11" i="1"/>
  <c r="H11" i="1"/>
  <c r="E11" i="1"/>
  <c r="T10" i="1"/>
  <c r="Q10" i="1"/>
  <c r="N10" i="1"/>
  <c r="K10" i="1"/>
  <c r="H10" i="1"/>
  <c r="E10" i="1"/>
  <c r="T9" i="1"/>
  <c r="Q9" i="1"/>
  <c r="N9" i="1"/>
  <c r="K9" i="1"/>
  <c r="H9" i="1"/>
  <c r="E9" i="1"/>
  <c r="T8" i="1"/>
  <c r="Q8" i="1"/>
  <c r="N8" i="1"/>
  <c r="K8" i="1"/>
  <c r="H8" i="1"/>
  <c r="E8" i="1"/>
  <c r="K47" i="1" l="1"/>
  <c r="T47" i="1"/>
  <c r="Q47" i="1"/>
  <c r="T46" i="1"/>
  <c r="T45" i="1"/>
  <c r="Q46" i="1"/>
  <c r="Q45" i="1"/>
  <c r="N46" i="1"/>
  <c r="N45" i="1"/>
  <c r="K46" i="1"/>
  <c r="K45" i="1"/>
  <c r="H46" i="1"/>
  <c r="H47" i="1"/>
  <c r="H45" i="1"/>
  <c r="E45" i="1"/>
  <c r="E46" i="1"/>
  <c r="E47" i="1"/>
  <c r="T41" i="1"/>
  <c r="Q41" i="1"/>
  <c r="H41" i="1"/>
  <c r="K41" i="1"/>
  <c r="N41" i="1"/>
  <c r="E41" i="1"/>
  <c r="T49" i="1" l="1"/>
  <c r="Q49" i="1"/>
  <c r="N49" i="1"/>
  <c r="K49" i="1"/>
  <c r="H49" i="1"/>
  <c r="E49" i="1"/>
</calcChain>
</file>

<file path=xl/sharedStrings.xml><?xml version="1.0" encoding="utf-8"?>
<sst xmlns="http://schemas.openxmlformats.org/spreadsheetml/2006/main" count="386" uniqueCount="52">
  <si>
    <t>Airport</t>
  </si>
  <si>
    <t>DOM</t>
  </si>
  <si>
    <t>INT</t>
  </si>
  <si>
    <t>Total</t>
  </si>
  <si>
    <t>Bangkok Don Mueang International Airport</t>
  </si>
  <si>
    <t>Bangkok Suvarnabhumi International Airport</t>
  </si>
  <si>
    <t>Buriram</t>
  </si>
  <si>
    <t>Chiang Mai</t>
  </si>
  <si>
    <t>Chiang Rai</t>
  </si>
  <si>
    <t>Chumphon</t>
  </si>
  <si>
    <t>Hat Yai</t>
  </si>
  <si>
    <t>Hua Hin</t>
  </si>
  <si>
    <t>Khon Kaen</t>
  </si>
  <si>
    <t>Ko Samui</t>
  </si>
  <si>
    <t>Krabi</t>
  </si>
  <si>
    <t>Lampang</t>
  </si>
  <si>
    <t>Loei</t>
  </si>
  <si>
    <t>Mae Hong Son</t>
  </si>
  <si>
    <t>Mae Sot</t>
  </si>
  <si>
    <t>Nakhon Phanom</t>
  </si>
  <si>
    <t>Nakhon Si Thammarat</t>
  </si>
  <si>
    <t>Nan</t>
  </si>
  <si>
    <t>Narathiwat</t>
  </si>
  <si>
    <t>Phitsanulok</t>
  </si>
  <si>
    <t>Phrae</t>
  </si>
  <si>
    <t>Phuket</t>
  </si>
  <si>
    <t>Ranong</t>
  </si>
  <si>
    <t>Roi Et</t>
  </si>
  <si>
    <t>Sakon Nakhon</t>
  </si>
  <si>
    <t>Sukhothai</t>
  </si>
  <si>
    <t>Surat Thani</t>
  </si>
  <si>
    <t>Trang</t>
  </si>
  <si>
    <t>Trat</t>
  </si>
  <si>
    <t>Ubon Ratchathani</t>
  </si>
  <si>
    <t>Udon Thani</t>
  </si>
  <si>
    <t>U-Tapao</t>
  </si>
  <si>
    <t>Grand Total</t>
  </si>
  <si>
    <t>Pai</t>
  </si>
  <si>
    <t>*Unit : Kg.</t>
  </si>
  <si>
    <t>Passenger</t>
  </si>
  <si>
    <t>Air Freight *</t>
  </si>
  <si>
    <t>Aircraft Movement</t>
  </si>
  <si>
    <t>AOT</t>
  </si>
  <si>
    <t>DOA</t>
  </si>
  <si>
    <t>PG</t>
  </si>
  <si>
    <t>UTP</t>
  </si>
  <si>
    <t>Airport Operator</t>
  </si>
  <si>
    <t>Proportion</t>
  </si>
  <si>
    <t>Q1 - 2017</t>
  </si>
  <si>
    <t>Q2 - 2017</t>
  </si>
  <si>
    <t>Q3 - 2017</t>
  </si>
  <si>
    <t>Q4 - 2017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</si>
</sst>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_);_(@_)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99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6">
    <xf numFmtId="0" fontId="0" fillId="0" borderId="0" xfId="0"/>
    <xf numFmtId="0" fontId="5" fillId="4" borderId="1" xfId="0" applyFont="1" applyFill="1" applyBorder="1" applyAlignment="1">
      <alignment horizontal="center"/>
    </xf>
    <xf numFmtId="164" fontId="0" fillId="0" borderId="1" xfId="1" applyNumberFormat="1" applyFont="1" applyFill="1" applyBorder="1"/>
    <xf numFmtId="0" fontId="4" fillId="0" borderId="1" xfId="0" applyFont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164" fontId="5" fillId="6" borderId="1" xfId="1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165" fontId="0" fillId="0" borderId="1" xfId="2" applyNumberFormat="1" applyFont="1" applyBorder="1"/>
    <xf numFmtId="10" fontId="0" fillId="0" borderId="1" xfId="2" applyNumberFormat="1" applyFont="1" applyBorder="1"/>
    <xf numFmtId="166" fontId="0" fillId="0" borderId="0" xfId="0" applyNumberFormat="1"/>
    <xf numFmtId="0" fontId="5" fillId="7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 vertical="center"/>
    </xf>
    <xf numFmtId="17" fontId="5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7" fontId="5" fillId="8" borderId="1" xfId="0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17" fontId="5" fillId="8" borderId="3" xfId="0" applyNumberFormat="1" applyFont="1" applyFill="1" applyBorder="1" applyAlignment="1">
      <alignment horizontal="center" vertical="center"/>
    </xf>
    <xf numFmtId="17" fontId="5" fillId="8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7" fontId="5" fillId="3" borderId="2" xfId="0" applyNumberFormat="1" applyFont="1" applyFill="1" applyBorder="1" applyAlignment="1">
      <alignment horizontal="center" vertical="center"/>
    </xf>
    <xf numFmtId="17" fontId="5" fillId="3" borderId="3" xfId="0" applyNumberFormat="1" applyFont="1" applyFill="1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17" fontId="5" fillId="4" borderId="4" xfId="0" applyNumberFormat="1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17" fontId="5" fillId="7" borderId="3" xfId="0" applyNumberFormat="1" applyFont="1" applyFill="1" applyBorder="1" applyAlignment="1">
      <alignment horizontal="center" vertical="center"/>
    </xf>
    <xf numFmtId="17" fontId="5" fillId="7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99"/>
      <color rgb="FFCCFFCC"/>
      <color rgb="FFFFE2C5"/>
      <color rgb="FFFFCC99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72A76-60D9-4FA1-9766-A500B0A09945}">
  <sheetPr>
    <tabColor rgb="FF002060"/>
  </sheetPr>
  <dimension ref="B4:AR53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5" sqref="B5:B7"/>
    </sheetView>
  </sheetViews>
  <sheetFormatPr defaultRowHeight="14.4" x14ac:dyDescent="0.3"/>
  <cols>
    <col min="1" max="1" width="12.5546875" customWidth="1"/>
    <col min="2" max="2" width="44.5546875" customWidth="1"/>
    <col min="3" max="4" width="16.109375" customWidth="1"/>
    <col min="5" max="5" width="17.88671875" bestFit="1" customWidth="1"/>
    <col min="6" max="41" width="16.109375" customWidth="1"/>
    <col min="42" max="44" width="10.44140625" customWidth="1"/>
  </cols>
  <sheetData>
    <row r="4" spans="2:41" ht="18" x14ac:dyDescent="0.3">
      <c r="B4" s="12" t="s">
        <v>39</v>
      </c>
    </row>
    <row r="5" spans="2:41" x14ac:dyDescent="0.3">
      <c r="B5" s="41" t="s">
        <v>0</v>
      </c>
      <c r="C5" s="44" t="s">
        <v>48</v>
      </c>
      <c r="D5" s="45"/>
      <c r="E5" s="45"/>
      <c r="F5" s="45"/>
      <c r="G5" s="45"/>
      <c r="H5" s="45"/>
      <c r="I5" s="45"/>
      <c r="J5" s="45"/>
      <c r="K5" s="46"/>
      <c r="L5" s="47" t="s">
        <v>49</v>
      </c>
      <c r="M5" s="48"/>
      <c r="N5" s="48"/>
      <c r="O5" s="48"/>
      <c r="P5" s="48"/>
      <c r="Q5" s="48"/>
      <c r="R5" s="48"/>
      <c r="S5" s="48"/>
      <c r="T5" s="49"/>
      <c r="U5" s="50" t="s">
        <v>50</v>
      </c>
      <c r="V5" s="51"/>
      <c r="W5" s="51"/>
      <c r="X5" s="51"/>
      <c r="Y5" s="51"/>
      <c r="Z5" s="51"/>
      <c r="AA5" s="51"/>
      <c r="AB5" s="51"/>
      <c r="AC5" s="52"/>
      <c r="AD5" s="38" t="s">
        <v>51</v>
      </c>
      <c r="AE5" s="39"/>
      <c r="AF5" s="39"/>
      <c r="AG5" s="39"/>
      <c r="AH5" s="39"/>
      <c r="AI5" s="39"/>
      <c r="AJ5" s="39"/>
      <c r="AK5" s="39"/>
      <c r="AL5" s="40"/>
      <c r="AM5" s="34">
        <v>2017</v>
      </c>
      <c r="AN5" s="34"/>
      <c r="AO5" s="34"/>
    </row>
    <row r="6" spans="2:41" x14ac:dyDescent="0.3">
      <c r="B6" s="41"/>
      <c r="C6" s="35">
        <v>42736</v>
      </c>
      <c r="D6" s="36"/>
      <c r="E6" s="36"/>
      <c r="F6" s="35">
        <v>42767</v>
      </c>
      <c r="G6" s="36"/>
      <c r="H6" s="36"/>
      <c r="I6" s="35">
        <v>42795</v>
      </c>
      <c r="J6" s="36"/>
      <c r="K6" s="36"/>
      <c r="L6" s="42">
        <v>42826</v>
      </c>
      <c r="M6" s="43"/>
      <c r="N6" s="43"/>
      <c r="O6" s="42">
        <v>42856</v>
      </c>
      <c r="P6" s="43"/>
      <c r="Q6" s="43"/>
      <c r="R6" s="42">
        <v>42887</v>
      </c>
      <c r="S6" s="43"/>
      <c r="T6" s="43"/>
      <c r="U6" s="30">
        <v>42917</v>
      </c>
      <c r="V6" s="31"/>
      <c r="W6" s="31"/>
      <c r="X6" s="30">
        <v>42948</v>
      </c>
      <c r="Y6" s="31"/>
      <c r="Z6" s="31"/>
      <c r="AA6" s="30">
        <v>42979</v>
      </c>
      <c r="AB6" s="31"/>
      <c r="AC6" s="31"/>
      <c r="AD6" s="32">
        <v>43009</v>
      </c>
      <c r="AE6" s="33"/>
      <c r="AF6" s="33"/>
      <c r="AG6" s="32">
        <v>43040</v>
      </c>
      <c r="AH6" s="33"/>
      <c r="AI6" s="33"/>
      <c r="AJ6" s="32">
        <v>43070</v>
      </c>
      <c r="AK6" s="33"/>
      <c r="AL6" s="33"/>
      <c r="AM6" s="34"/>
      <c r="AN6" s="34"/>
      <c r="AO6" s="34"/>
    </row>
    <row r="7" spans="2:41" x14ac:dyDescent="0.3">
      <c r="B7" s="41"/>
      <c r="C7" s="7" t="s">
        <v>1</v>
      </c>
      <c r="D7" s="7" t="s">
        <v>2</v>
      </c>
      <c r="E7" s="7" t="s">
        <v>3</v>
      </c>
      <c r="F7" s="7" t="s">
        <v>1</v>
      </c>
      <c r="G7" s="7" t="s">
        <v>2</v>
      </c>
      <c r="H7" s="7" t="s">
        <v>3</v>
      </c>
      <c r="I7" s="7" t="s">
        <v>1</v>
      </c>
      <c r="J7" s="7" t="s">
        <v>2</v>
      </c>
      <c r="K7" s="7" t="s">
        <v>3</v>
      </c>
      <c r="L7" s="1" t="s">
        <v>1</v>
      </c>
      <c r="M7" s="1" t="s">
        <v>2</v>
      </c>
      <c r="N7" s="1" t="s">
        <v>3</v>
      </c>
      <c r="O7" s="1" t="s">
        <v>1</v>
      </c>
      <c r="P7" s="1" t="s">
        <v>2</v>
      </c>
      <c r="Q7" s="1" t="s">
        <v>3</v>
      </c>
      <c r="R7" s="1" t="s">
        <v>1</v>
      </c>
      <c r="S7" s="1" t="s">
        <v>2</v>
      </c>
      <c r="T7" s="1" t="s">
        <v>3</v>
      </c>
      <c r="U7" s="8" t="s">
        <v>1</v>
      </c>
      <c r="V7" s="8" t="s">
        <v>2</v>
      </c>
      <c r="W7" s="8" t="s">
        <v>3</v>
      </c>
      <c r="X7" s="8" t="s">
        <v>1</v>
      </c>
      <c r="Y7" s="8" t="s">
        <v>2</v>
      </c>
      <c r="Z7" s="8" t="s">
        <v>3</v>
      </c>
      <c r="AA7" s="8" t="s">
        <v>1</v>
      </c>
      <c r="AB7" s="8" t="s">
        <v>2</v>
      </c>
      <c r="AC7" s="8" t="s">
        <v>3</v>
      </c>
      <c r="AD7" s="9" t="s">
        <v>1</v>
      </c>
      <c r="AE7" s="9" t="s">
        <v>2</v>
      </c>
      <c r="AF7" s="9" t="s">
        <v>3</v>
      </c>
      <c r="AG7" s="9" t="s">
        <v>1</v>
      </c>
      <c r="AH7" s="9" t="s">
        <v>2</v>
      </c>
      <c r="AI7" s="9" t="s">
        <v>3</v>
      </c>
      <c r="AJ7" s="9" t="s">
        <v>1</v>
      </c>
      <c r="AK7" s="9" t="s">
        <v>2</v>
      </c>
      <c r="AL7" s="9" t="s">
        <v>3</v>
      </c>
      <c r="AM7" s="10" t="s">
        <v>1</v>
      </c>
      <c r="AN7" s="10" t="s">
        <v>2</v>
      </c>
      <c r="AO7" s="10" t="s">
        <v>3</v>
      </c>
    </row>
    <row r="8" spans="2:41" x14ac:dyDescent="0.3">
      <c r="B8" s="11" t="s">
        <v>4</v>
      </c>
      <c r="C8" s="2">
        <v>2204292</v>
      </c>
      <c r="D8" s="2">
        <v>1038858</v>
      </c>
      <c r="E8" s="2">
        <f>SUM(C8:D8)</f>
        <v>3243150</v>
      </c>
      <c r="F8" s="2">
        <v>1951376</v>
      </c>
      <c r="G8" s="2">
        <v>1010117</v>
      </c>
      <c r="H8" s="2">
        <f>SUM(F8:G8)</f>
        <v>2961493</v>
      </c>
      <c r="I8" s="2">
        <v>2143779</v>
      </c>
      <c r="J8" s="2">
        <v>1127661</v>
      </c>
      <c r="K8" s="2">
        <f>SUM(I8:J8)</f>
        <v>3271440</v>
      </c>
      <c r="L8" s="2">
        <v>2013436</v>
      </c>
      <c r="M8" s="2">
        <v>1117104</v>
      </c>
      <c r="N8" s="2">
        <f>SUM(L8:M8)</f>
        <v>3130540</v>
      </c>
      <c r="O8" s="2">
        <v>1917021</v>
      </c>
      <c r="P8" s="2">
        <v>1084412</v>
      </c>
      <c r="Q8" s="2">
        <f>SUM(O8:P8)</f>
        <v>3001433</v>
      </c>
      <c r="R8" s="2">
        <v>1804209</v>
      </c>
      <c r="S8" s="2">
        <v>1072511</v>
      </c>
      <c r="T8" s="2">
        <f>SUM(R8:S8)</f>
        <v>2876720</v>
      </c>
      <c r="U8" s="2">
        <v>1933231</v>
      </c>
      <c r="V8" s="2">
        <v>1175571</v>
      </c>
      <c r="W8" s="2">
        <f>SUM(U8:V8)</f>
        <v>3108802</v>
      </c>
      <c r="X8" s="2">
        <v>1984262</v>
      </c>
      <c r="Y8" s="2">
        <v>1288594</v>
      </c>
      <c r="Z8" s="2">
        <f>SUM(X8:Y8)</f>
        <v>3272856</v>
      </c>
      <c r="AA8" s="2">
        <v>1813695</v>
      </c>
      <c r="AB8" s="2">
        <v>1112809</v>
      </c>
      <c r="AC8" s="2">
        <f>SUM(AA8:AB8)</f>
        <v>2926504</v>
      </c>
      <c r="AD8" s="2">
        <v>1967307</v>
      </c>
      <c r="AE8" s="2">
        <v>1231659</v>
      </c>
      <c r="AF8" s="2">
        <f>SUM(AD8:AE8)</f>
        <v>3198966</v>
      </c>
      <c r="AG8" s="2">
        <v>2029413</v>
      </c>
      <c r="AH8" s="2">
        <v>1256429</v>
      </c>
      <c r="AI8" s="2">
        <f>SUM(AG8:AH8)</f>
        <v>3285842</v>
      </c>
      <c r="AJ8" s="2">
        <v>2173977</v>
      </c>
      <c r="AK8" s="2">
        <v>1342079</v>
      </c>
      <c r="AL8" s="2">
        <f>SUM(AJ8:AK8)</f>
        <v>3516056</v>
      </c>
      <c r="AM8" s="2">
        <f>C8+F8+I8+L8+O8+R8+U8+X8+AA8+AD8+AG8+AJ8</f>
        <v>23935998</v>
      </c>
      <c r="AN8" s="2">
        <f>D8+G8+J8+M8+P8+S8+V8+Y8+AB8+AE8+AH8+AK8</f>
        <v>13857804</v>
      </c>
      <c r="AO8" s="2">
        <f>SUM(AM8:AN8)</f>
        <v>37793802</v>
      </c>
    </row>
    <row r="9" spans="2:41" x14ac:dyDescent="0.3">
      <c r="B9" s="11" t="s">
        <v>5</v>
      </c>
      <c r="C9" s="2">
        <v>1040554</v>
      </c>
      <c r="D9" s="2">
        <v>4390442</v>
      </c>
      <c r="E9" s="2">
        <f t="shared" ref="E9:E40" si="0">SUM(C9:D9)</f>
        <v>5430996</v>
      </c>
      <c r="F9" s="2">
        <v>953857</v>
      </c>
      <c r="G9" s="2">
        <v>4155817</v>
      </c>
      <c r="H9" s="2">
        <f t="shared" ref="H9:H40" si="1">SUM(F9:G9)</f>
        <v>5109674</v>
      </c>
      <c r="I9" s="2">
        <v>933452</v>
      </c>
      <c r="J9" s="2">
        <v>4349193</v>
      </c>
      <c r="K9" s="2">
        <f t="shared" ref="K9:K40" si="2">SUM(I9:J9)</f>
        <v>5282645</v>
      </c>
      <c r="L9" s="2">
        <v>885585</v>
      </c>
      <c r="M9" s="2">
        <v>4165914</v>
      </c>
      <c r="N9" s="2">
        <f t="shared" ref="N9:N39" si="3">SUM(L9:M9)</f>
        <v>5051499</v>
      </c>
      <c r="O9" s="2">
        <v>763131</v>
      </c>
      <c r="P9" s="2">
        <v>3791635</v>
      </c>
      <c r="Q9" s="2">
        <f t="shared" ref="Q9:Q40" si="4">SUM(O9:P9)</f>
        <v>4554766</v>
      </c>
      <c r="R9" s="2">
        <v>762759</v>
      </c>
      <c r="S9" s="2">
        <v>3622844</v>
      </c>
      <c r="T9" s="2">
        <f t="shared" ref="T9:T40" si="5">SUM(R9:S9)</f>
        <v>4385603</v>
      </c>
      <c r="U9" s="2">
        <v>922140</v>
      </c>
      <c r="V9" s="2">
        <v>4194230</v>
      </c>
      <c r="W9" s="2">
        <f t="shared" ref="W9:W40" si="6">SUM(U9:V9)</f>
        <v>5116370</v>
      </c>
      <c r="X9" s="2">
        <v>959878</v>
      </c>
      <c r="Y9" s="2">
        <v>4224811</v>
      </c>
      <c r="Z9" s="2">
        <f t="shared" ref="Z9:Z40" si="7">SUM(X9:Y9)</f>
        <v>5184689</v>
      </c>
      <c r="AA9" s="2">
        <v>778146</v>
      </c>
      <c r="AB9" s="2">
        <v>3648694</v>
      </c>
      <c r="AC9" s="2">
        <f t="shared" ref="AC9:AC40" si="8">SUM(AA9:AB9)</f>
        <v>4426840</v>
      </c>
      <c r="AD9" s="2">
        <v>916600</v>
      </c>
      <c r="AE9" s="2">
        <v>3887687</v>
      </c>
      <c r="AF9" s="2">
        <f>SUM(AD9:AE9)</f>
        <v>4804287</v>
      </c>
      <c r="AG9" s="2">
        <v>914582</v>
      </c>
      <c r="AH9" s="2">
        <v>4165864</v>
      </c>
      <c r="AI9" s="2">
        <f t="shared" ref="AI9:AI40" si="9">SUM(AG9:AH9)</f>
        <v>5080446</v>
      </c>
      <c r="AJ9" s="2">
        <v>1019275</v>
      </c>
      <c r="AK9" s="2">
        <v>4560941</v>
      </c>
      <c r="AL9" s="2">
        <f t="shared" ref="AL9:AL40" si="10">SUM(AJ9:AK9)</f>
        <v>5580216</v>
      </c>
      <c r="AM9" s="2">
        <f>C9+F9+I9+L9+O9+R9+U9+X9+AA9+AD9+AG9+AJ9</f>
        <v>10849959</v>
      </c>
      <c r="AN9" s="2">
        <f>D9+G9+J9+M9+P9+S9+V9+Y9+AB9+AE9+AH9+AK9</f>
        <v>49158072</v>
      </c>
      <c r="AO9" s="2">
        <f t="shared" ref="AO9:AO40" si="11">SUM(AM9:AN9)</f>
        <v>60008031</v>
      </c>
    </row>
    <row r="10" spans="2:41" x14ac:dyDescent="0.3">
      <c r="B10" s="11" t="s">
        <v>6</v>
      </c>
      <c r="C10" s="2">
        <v>17582</v>
      </c>
      <c r="D10" s="2">
        <v>0</v>
      </c>
      <c r="E10" s="2">
        <f t="shared" si="0"/>
        <v>17582</v>
      </c>
      <c r="F10" s="2">
        <v>15652</v>
      </c>
      <c r="G10" s="2">
        <v>0</v>
      </c>
      <c r="H10" s="2">
        <f t="shared" si="1"/>
        <v>15652</v>
      </c>
      <c r="I10" s="2">
        <v>17827</v>
      </c>
      <c r="J10" s="2">
        <v>0</v>
      </c>
      <c r="K10" s="2">
        <f t="shared" si="2"/>
        <v>17827</v>
      </c>
      <c r="L10" s="2">
        <v>16739</v>
      </c>
      <c r="M10" s="2">
        <v>0</v>
      </c>
      <c r="N10" s="2">
        <f t="shared" si="3"/>
        <v>16739</v>
      </c>
      <c r="O10" s="2">
        <v>16691</v>
      </c>
      <c r="P10" s="2">
        <v>0</v>
      </c>
      <c r="Q10" s="2">
        <f t="shared" si="4"/>
        <v>16691</v>
      </c>
      <c r="R10" s="2">
        <v>15415</v>
      </c>
      <c r="S10" s="2">
        <v>0</v>
      </c>
      <c r="T10" s="2">
        <f t="shared" si="5"/>
        <v>15415</v>
      </c>
      <c r="U10" s="2">
        <v>19153</v>
      </c>
      <c r="V10" s="2">
        <v>0</v>
      </c>
      <c r="W10" s="2">
        <f t="shared" si="6"/>
        <v>19153</v>
      </c>
      <c r="X10" s="2">
        <v>19437</v>
      </c>
      <c r="Y10" s="2">
        <v>0</v>
      </c>
      <c r="Z10" s="2">
        <f t="shared" si="7"/>
        <v>19437</v>
      </c>
      <c r="AA10" s="2">
        <v>18828</v>
      </c>
      <c r="AB10" s="2">
        <v>0</v>
      </c>
      <c r="AC10" s="2">
        <f t="shared" si="8"/>
        <v>18828</v>
      </c>
      <c r="AD10" s="2">
        <v>19816</v>
      </c>
      <c r="AE10" s="2">
        <v>0</v>
      </c>
      <c r="AF10" s="2">
        <f t="shared" ref="AF10:AF40" si="12">SUM(AD10:AE10)</f>
        <v>19816</v>
      </c>
      <c r="AG10" s="2">
        <v>20849</v>
      </c>
      <c r="AH10" s="2">
        <v>0</v>
      </c>
      <c r="AI10" s="2">
        <f t="shared" si="9"/>
        <v>20849</v>
      </c>
      <c r="AJ10" s="2">
        <v>22895</v>
      </c>
      <c r="AK10" s="2">
        <v>0</v>
      </c>
      <c r="AL10" s="2">
        <f t="shared" si="10"/>
        <v>22895</v>
      </c>
      <c r="AM10" s="2">
        <f t="shared" ref="AM10:AM40" si="13">C10+F10+I10+L10+O10+R10+U10+X10+AA10+AD10+AG10+AJ10</f>
        <v>220884</v>
      </c>
      <c r="AN10" s="2">
        <f t="shared" ref="AN10:AN40" si="14">D10+G10+J10+M10+P10+S10+V10+Y10+AB10+AE10+AH10+AK10</f>
        <v>0</v>
      </c>
      <c r="AO10" s="2">
        <f t="shared" si="11"/>
        <v>220884</v>
      </c>
    </row>
    <row r="11" spans="2:41" x14ac:dyDescent="0.3">
      <c r="B11" s="11" t="s">
        <v>7</v>
      </c>
      <c r="C11" s="2">
        <v>769020</v>
      </c>
      <c r="D11" s="2">
        <v>206919</v>
      </c>
      <c r="E11" s="2">
        <f t="shared" si="0"/>
        <v>975939</v>
      </c>
      <c r="F11" s="2">
        <v>673403</v>
      </c>
      <c r="G11" s="2">
        <v>189402</v>
      </c>
      <c r="H11" s="2">
        <f t="shared" si="1"/>
        <v>862805</v>
      </c>
      <c r="I11" s="2">
        <v>653061</v>
      </c>
      <c r="J11" s="2">
        <v>171549</v>
      </c>
      <c r="K11" s="2">
        <f t="shared" si="2"/>
        <v>824610</v>
      </c>
      <c r="L11" s="2">
        <v>598640</v>
      </c>
      <c r="M11" s="2">
        <v>159717</v>
      </c>
      <c r="N11" s="2">
        <f t="shared" si="3"/>
        <v>758357</v>
      </c>
      <c r="O11" s="2">
        <v>578619</v>
      </c>
      <c r="P11" s="2">
        <v>146417</v>
      </c>
      <c r="Q11" s="2">
        <f t="shared" si="4"/>
        <v>725036</v>
      </c>
      <c r="R11" s="2">
        <v>560924</v>
      </c>
      <c r="S11" s="2">
        <v>147423</v>
      </c>
      <c r="T11" s="2">
        <f t="shared" si="5"/>
        <v>708347</v>
      </c>
      <c r="U11" s="2">
        <v>649772</v>
      </c>
      <c r="V11" s="2">
        <v>163858</v>
      </c>
      <c r="W11" s="2">
        <f t="shared" si="6"/>
        <v>813630</v>
      </c>
      <c r="X11" s="2">
        <v>649833</v>
      </c>
      <c r="Y11" s="2">
        <v>202543</v>
      </c>
      <c r="Z11" s="2">
        <f t="shared" si="7"/>
        <v>852376</v>
      </c>
      <c r="AA11" s="2">
        <v>567022</v>
      </c>
      <c r="AB11" s="2">
        <v>165699</v>
      </c>
      <c r="AC11" s="2">
        <f t="shared" si="8"/>
        <v>732721</v>
      </c>
      <c r="AD11" s="2">
        <v>669371</v>
      </c>
      <c r="AE11" s="2">
        <v>192479</v>
      </c>
      <c r="AF11" s="2">
        <f t="shared" si="12"/>
        <v>861850</v>
      </c>
      <c r="AG11" s="2">
        <v>716617</v>
      </c>
      <c r="AH11" s="2">
        <v>196138</v>
      </c>
      <c r="AI11" s="2">
        <f t="shared" si="9"/>
        <v>912755</v>
      </c>
      <c r="AJ11" s="2">
        <v>783907</v>
      </c>
      <c r="AK11" s="2">
        <v>223549</v>
      </c>
      <c r="AL11" s="2">
        <f t="shared" si="10"/>
        <v>1007456</v>
      </c>
      <c r="AM11" s="2">
        <f t="shared" si="13"/>
        <v>7870189</v>
      </c>
      <c r="AN11" s="2">
        <f t="shared" si="14"/>
        <v>2165693</v>
      </c>
      <c r="AO11" s="2">
        <f t="shared" si="11"/>
        <v>10035882</v>
      </c>
    </row>
    <row r="12" spans="2:41" x14ac:dyDescent="0.3">
      <c r="B12" s="11" t="s">
        <v>8</v>
      </c>
      <c r="C12" s="2">
        <v>232996</v>
      </c>
      <c r="D12" s="2">
        <v>5666</v>
      </c>
      <c r="E12" s="2">
        <f t="shared" si="0"/>
        <v>238662</v>
      </c>
      <c r="F12" s="2">
        <v>197405</v>
      </c>
      <c r="G12" s="2">
        <v>5897</v>
      </c>
      <c r="H12" s="2">
        <f t="shared" si="1"/>
        <v>203302</v>
      </c>
      <c r="I12" s="2">
        <v>199506</v>
      </c>
      <c r="J12" s="2">
        <v>6607</v>
      </c>
      <c r="K12" s="2">
        <f t="shared" si="2"/>
        <v>206113</v>
      </c>
      <c r="L12" s="2">
        <v>197644</v>
      </c>
      <c r="M12" s="2">
        <v>6336</v>
      </c>
      <c r="N12" s="2">
        <f t="shared" si="3"/>
        <v>203980</v>
      </c>
      <c r="O12" s="2">
        <v>175966</v>
      </c>
      <c r="P12" s="2">
        <v>6184</v>
      </c>
      <c r="Q12" s="2">
        <f t="shared" si="4"/>
        <v>182150</v>
      </c>
      <c r="R12" s="2">
        <v>160595</v>
      </c>
      <c r="S12" s="2">
        <v>6532</v>
      </c>
      <c r="T12" s="2">
        <f t="shared" si="5"/>
        <v>167127</v>
      </c>
      <c r="U12" s="2">
        <v>177690</v>
      </c>
      <c r="V12" s="2">
        <v>6156</v>
      </c>
      <c r="W12" s="2">
        <f t="shared" si="6"/>
        <v>183846</v>
      </c>
      <c r="X12" s="2">
        <v>184711</v>
      </c>
      <c r="Y12" s="2">
        <v>13318</v>
      </c>
      <c r="Z12" s="2">
        <f t="shared" si="7"/>
        <v>198029</v>
      </c>
      <c r="AA12" s="2">
        <v>171347</v>
      </c>
      <c r="AB12" s="2">
        <v>11784</v>
      </c>
      <c r="AC12" s="2">
        <f t="shared" si="8"/>
        <v>183131</v>
      </c>
      <c r="AD12" s="2">
        <v>208058</v>
      </c>
      <c r="AE12" s="2">
        <v>14491</v>
      </c>
      <c r="AF12" s="2">
        <f t="shared" si="12"/>
        <v>222549</v>
      </c>
      <c r="AG12" s="2">
        <v>222699</v>
      </c>
      <c r="AH12" s="2">
        <v>16773</v>
      </c>
      <c r="AI12" s="2">
        <f t="shared" si="9"/>
        <v>239472</v>
      </c>
      <c r="AJ12" s="2">
        <v>254555</v>
      </c>
      <c r="AK12" s="2">
        <v>17484</v>
      </c>
      <c r="AL12" s="2">
        <f t="shared" si="10"/>
        <v>272039</v>
      </c>
      <c r="AM12" s="2">
        <f t="shared" si="13"/>
        <v>2383172</v>
      </c>
      <c r="AN12" s="2">
        <f t="shared" si="14"/>
        <v>117228</v>
      </c>
      <c r="AO12" s="2">
        <f t="shared" si="11"/>
        <v>2500400</v>
      </c>
    </row>
    <row r="13" spans="2:41" x14ac:dyDescent="0.3">
      <c r="B13" s="11" t="s">
        <v>9</v>
      </c>
      <c r="C13" s="2">
        <v>7672</v>
      </c>
      <c r="D13" s="2">
        <v>0</v>
      </c>
      <c r="E13" s="2">
        <f t="shared" si="0"/>
        <v>7672</v>
      </c>
      <c r="F13" s="2">
        <v>6892</v>
      </c>
      <c r="G13" s="2">
        <v>0</v>
      </c>
      <c r="H13" s="2">
        <f t="shared" si="1"/>
        <v>6892</v>
      </c>
      <c r="I13" s="2">
        <v>7911</v>
      </c>
      <c r="J13" s="2">
        <v>0</v>
      </c>
      <c r="K13" s="2">
        <f t="shared" si="2"/>
        <v>7911</v>
      </c>
      <c r="L13" s="2">
        <v>7210</v>
      </c>
      <c r="M13" s="2">
        <v>0</v>
      </c>
      <c r="N13" s="2">
        <f t="shared" si="3"/>
        <v>7210</v>
      </c>
      <c r="O13" s="2">
        <v>7139</v>
      </c>
      <c r="P13" s="2">
        <v>0</v>
      </c>
      <c r="Q13" s="2">
        <f t="shared" si="4"/>
        <v>7139</v>
      </c>
      <c r="R13" s="2">
        <v>6495</v>
      </c>
      <c r="S13" s="2">
        <v>0</v>
      </c>
      <c r="T13" s="2">
        <f t="shared" si="5"/>
        <v>6495</v>
      </c>
      <c r="U13" s="2">
        <v>7787</v>
      </c>
      <c r="V13" s="2">
        <v>0</v>
      </c>
      <c r="W13" s="2">
        <f t="shared" si="6"/>
        <v>7787</v>
      </c>
      <c r="X13" s="2">
        <v>8631</v>
      </c>
      <c r="Y13" s="2">
        <v>0</v>
      </c>
      <c r="Z13" s="2">
        <f t="shared" si="7"/>
        <v>8631</v>
      </c>
      <c r="AA13" s="2">
        <v>7053</v>
      </c>
      <c r="AB13" s="2">
        <v>0</v>
      </c>
      <c r="AC13" s="2">
        <f t="shared" si="8"/>
        <v>7053</v>
      </c>
      <c r="AD13" s="2">
        <v>7052</v>
      </c>
      <c r="AE13" s="2">
        <v>0</v>
      </c>
      <c r="AF13" s="2">
        <f t="shared" si="12"/>
        <v>7052</v>
      </c>
      <c r="AG13" s="2">
        <v>6506</v>
      </c>
      <c r="AH13" s="2">
        <v>0</v>
      </c>
      <c r="AI13" s="2">
        <f t="shared" si="9"/>
        <v>6506</v>
      </c>
      <c r="AJ13" s="2">
        <v>7774</v>
      </c>
      <c r="AK13" s="2">
        <v>0</v>
      </c>
      <c r="AL13" s="2">
        <f t="shared" si="10"/>
        <v>7774</v>
      </c>
      <c r="AM13" s="2">
        <f t="shared" si="13"/>
        <v>88122</v>
      </c>
      <c r="AN13" s="2">
        <f t="shared" si="14"/>
        <v>0</v>
      </c>
      <c r="AO13" s="2">
        <f t="shared" si="11"/>
        <v>88122</v>
      </c>
    </row>
    <row r="14" spans="2:41" x14ac:dyDescent="0.3">
      <c r="B14" s="11" t="s">
        <v>10</v>
      </c>
      <c r="C14" s="2">
        <v>362964</v>
      </c>
      <c r="D14" s="2">
        <v>15776</v>
      </c>
      <c r="E14" s="2">
        <f t="shared" si="0"/>
        <v>378740</v>
      </c>
      <c r="F14" s="2">
        <v>318689</v>
      </c>
      <c r="G14" s="2">
        <v>16531</v>
      </c>
      <c r="H14" s="2">
        <f t="shared" si="1"/>
        <v>335220</v>
      </c>
      <c r="I14" s="2">
        <v>379077</v>
      </c>
      <c r="J14" s="2">
        <v>18774</v>
      </c>
      <c r="K14" s="2">
        <f t="shared" si="2"/>
        <v>397851</v>
      </c>
      <c r="L14" s="2">
        <v>369761</v>
      </c>
      <c r="M14" s="2">
        <v>18480</v>
      </c>
      <c r="N14" s="2">
        <f t="shared" si="3"/>
        <v>388241</v>
      </c>
      <c r="O14" s="2">
        <v>352020</v>
      </c>
      <c r="P14" s="2">
        <v>18981</v>
      </c>
      <c r="Q14" s="2">
        <f t="shared" si="4"/>
        <v>371001</v>
      </c>
      <c r="R14" s="2">
        <v>322425</v>
      </c>
      <c r="S14" s="2">
        <v>20983</v>
      </c>
      <c r="T14" s="2">
        <f t="shared" si="5"/>
        <v>343408</v>
      </c>
      <c r="U14" s="2">
        <v>326226</v>
      </c>
      <c r="V14" s="2">
        <v>28335</v>
      </c>
      <c r="W14" s="2">
        <f t="shared" si="6"/>
        <v>354561</v>
      </c>
      <c r="X14" s="2">
        <v>331133</v>
      </c>
      <c r="Y14" s="2">
        <v>26099</v>
      </c>
      <c r="Z14" s="2">
        <f t="shared" si="7"/>
        <v>357232</v>
      </c>
      <c r="AA14" s="2">
        <v>321924</v>
      </c>
      <c r="AB14" s="2">
        <v>26293</v>
      </c>
      <c r="AC14" s="2">
        <f t="shared" si="8"/>
        <v>348217</v>
      </c>
      <c r="AD14" s="2">
        <v>326491</v>
      </c>
      <c r="AE14" s="2">
        <v>24552</v>
      </c>
      <c r="AF14" s="2">
        <f t="shared" si="12"/>
        <v>351043</v>
      </c>
      <c r="AG14" s="2">
        <v>326590</v>
      </c>
      <c r="AH14" s="2">
        <v>27143</v>
      </c>
      <c r="AI14" s="2">
        <f t="shared" si="9"/>
        <v>353733</v>
      </c>
      <c r="AJ14" s="2">
        <v>342710</v>
      </c>
      <c r="AK14" s="2">
        <v>35985</v>
      </c>
      <c r="AL14" s="2">
        <f t="shared" si="10"/>
        <v>378695</v>
      </c>
      <c r="AM14" s="2">
        <f t="shared" si="13"/>
        <v>4080010</v>
      </c>
      <c r="AN14" s="2">
        <f t="shared" si="14"/>
        <v>277932</v>
      </c>
      <c r="AO14" s="2">
        <f t="shared" si="11"/>
        <v>4357942</v>
      </c>
    </row>
    <row r="15" spans="2:41" x14ac:dyDescent="0.3">
      <c r="B15" s="11" t="s">
        <v>11</v>
      </c>
      <c r="C15" s="2">
        <v>1353</v>
      </c>
      <c r="D15" s="2">
        <v>0</v>
      </c>
      <c r="E15" s="2">
        <f t="shared" si="0"/>
        <v>1353</v>
      </c>
      <c r="F15" s="2">
        <v>883</v>
      </c>
      <c r="G15" s="2">
        <v>41</v>
      </c>
      <c r="H15" s="2">
        <f t="shared" si="1"/>
        <v>924</v>
      </c>
      <c r="I15" s="2">
        <v>487</v>
      </c>
      <c r="J15" s="2">
        <v>12</v>
      </c>
      <c r="K15" s="2">
        <f t="shared" si="2"/>
        <v>499</v>
      </c>
      <c r="L15" s="2">
        <v>0</v>
      </c>
      <c r="M15" s="2">
        <v>0</v>
      </c>
      <c r="N15" s="2">
        <f t="shared" si="3"/>
        <v>0</v>
      </c>
      <c r="O15" s="2">
        <v>4</v>
      </c>
      <c r="P15" s="2">
        <v>12</v>
      </c>
      <c r="Q15" s="2">
        <f t="shared" si="4"/>
        <v>16</v>
      </c>
      <c r="R15" s="2">
        <v>0</v>
      </c>
      <c r="S15" s="2">
        <v>0</v>
      </c>
      <c r="T15" s="2">
        <f t="shared" si="5"/>
        <v>0</v>
      </c>
      <c r="U15" s="2">
        <v>0</v>
      </c>
      <c r="V15" s="2">
        <v>0</v>
      </c>
      <c r="W15" s="2">
        <f t="shared" si="6"/>
        <v>0</v>
      </c>
      <c r="X15" s="2">
        <v>0</v>
      </c>
      <c r="Y15" s="2">
        <v>0</v>
      </c>
      <c r="Z15" s="2">
        <f t="shared" si="7"/>
        <v>0</v>
      </c>
      <c r="AA15" s="2">
        <v>0</v>
      </c>
      <c r="AB15" s="2">
        <v>0</v>
      </c>
      <c r="AC15" s="2">
        <f t="shared" si="8"/>
        <v>0</v>
      </c>
      <c r="AD15" s="2">
        <v>0</v>
      </c>
      <c r="AE15" s="2">
        <v>0</v>
      </c>
      <c r="AF15" s="2">
        <f t="shared" si="12"/>
        <v>0</v>
      </c>
      <c r="AG15" s="2">
        <v>0</v>
      </c>
      <c r="AH15" s="2">
        <v>0</v>
      </c>
      <c r="AI15" s="2">
        <f t="shared" si="9"/>
        <v>0</v>
      </c>
      <c r="AJ15" s="2">
        <v>0</v>
      </c>
      <c r="AK15" s="2">
        <v>0</v>
      </c>
      <c r="AL15" s="2">
        <f t="shared" si="10"/>
        <v>0</v>
      </c>
      <c r="AM15" s="2">
        <f t="shared" si="13"/>
        <v>2727</v>
      </c>
      <c r="AN15" s="2">
        <f t="shared" si="14"/>
        <v>65</v>
      </c>
      <c r="AO15" s="2">
        <f t="shared" si="11"/>
        <v>2792</v>
      </c>
    </row>
    <row r="16" spans="2:41" x14ac:dyDescent="0.3">
      <c r="B16" s="11" t="s">
        <v>12</v>
      </c>
      <c r="C16" s="2">
        <v>138169</v>
      </c>
      <c r="D16" s="2">
        <v>0</v>
      </c>
      <c r="E16" s="2">
        <f t="shared" si="0"/>
        <v>138169</v>
      </c>
      <c r="F16" s="2">
        <v>116229</v>
      </c>
      <c r="G16" s="2">
        <v>0</v>
      </c>
      <c r="H16" s="2">
        <f t="shared" si="1"/>
        <v>116229</v>
      </c>
      <c r="I16" s="2">
        <v>142585</v>
      </c>
      <c r="J16" s="2">
        <v>0</v>
      </c>
      <c r="K16" s="2">
        <f t="shared" si="2"/>
        <v>142585</v>
      </c>
      <c r="L16" s="2">
        <v>150832</v>
      </c>
      <c r="M16" s="2">
        <v>0</v>
      </c>
      <c r="N16" s="2">
        <f t="shared" si="3"/>
        <v>150832</v>
      </c>
      <c r="O16" s="2">
        <v>142124</v>
      </c>
      <c r="P16" s="2">
        <v>0</v>
      </c>
      <c r="Q16" s="2">
        <f t="shared" si="4"/>
        <v>142124</v>
      </c>
      <c r="R16" s="2">
        <v>135632</v>
      </c>
      <c r="S16" s="2">
        <v>0</v>
      </c>
      <c r="T16" s="2">
        <f t="shared" si="5"/>
        <v>135632</v>
      </c>
      <c r="U16" s="2">
        <v>146885</v>
      </c>
      <c r="V16" s="2">
        <v>0</v>
      </c>
      <c r="W16" s="2">
        <f t="shared" si="6"/>
        <v>146885</v>
      </c>
      <c r="X16" s="2">
        <v>144911</v>
      </c>
      <c r="Y16" s="2">
        <v>0</v>
      </c>
      <c r="Z16" s="2">
        <f t="shared" si="7"/>
        <v>144911</v>
      </c>
      <c r="AA16" s="2">
        <v>141684</v>
      </c>
      <c r="AB16" s="2">
        <v>0</v>
      </c>
      <c r="AC16" s="2">
        <f t="shared" si="8"/>
        <v>141684</v>
      </c>
      <c r="AD16" s="2">
        <v>150434</v>
      </c>
      <c r="AE16" s="2">
        <v>0</v>
      </c>
      <c r="AF16" s="2">
        <f t="shared" si="12"/>
        <v>150434</v>
      </c>
      <c r="AG16" s="2">
        <v>142831</v>
      </c>
      <c r="AH16" s="2">
        <v>0</v>
      </c>
      <c r="AI16" s="2">
        <f t="shared" si="9"/>
        <v>142831</v>
      </c>
      <c r="AJ16" s="2">
        <v>148939</v>
      </c>
      <c r="AK16" s="2">
        <v>0</v>
      </c>
      <c r="AL16" s="2">
        <f t="shared" si="10"/>
        <v>148939</v>
      </c>
      <c r="AM16" s="2">
        <f t="shared" si="13"/>
        <v>1701255</v>
      </c>
      <c r="AN16" s="2">
        <f t="shared" si="14"/>
        <v>0</v>
      </c>
      <c r="AO16" s="2">
        <f t="shared" si="11"/>
        <v>1701255</v>
      </c>
    </row>
    <row r="17" spans="2:41" x14ac:dyDescent="0.3">
      <c r="B17" s="11" t="s">
        <v>13</v>
      </c>
      <c r="C17" s="2">
        <v>199623</v>
      </c>
      <c r="D17" s="2">
        <v>51621</v>
      </c>
      <c r="E17" s="2">
        <f t="shared" si="0"/>
        <v>251244</v>
      </c>
      <c r="F17" s="2">
        <v>192907</v>
      </c>
      <c r="G17" s="2">
        <v>50801</v>
      </c>
      <c r="H17" s="2">
        <f t="shared" si="1"/>
        <v>243708</v>
      </c>
      <c r="I17" s="2">
        <v>174390</v>
      </c>
      <c r="J17" s="2">
        <v>48525</v>
      </c>
      <c r="K17" s="2">
        <f t="shared" si="2"/>
        <v>222915</v>
      </c>
      <c r="L17" s="2">
        <v>173065</v>
      </c>
      <c r="M17" s="2">
        <v>56149</v>
      </c>
      <c r="N17" s="2">
        <f t="shared" si="3"/>
        <v>229214</v>
      </c>
      <c r="O17" s="2">
        <v>132575</v>
      </c>
      <c r="P17" s="2">
        <v>46406</v>
      </c>
      <c r="Q17" s="2">
        <f t="shared" si="4"/>
        <v>178981</v>
      </c>
      <c r="R17" s="2">
        <v>141814</v>
      </c>
      <c r="S17" s="2">
        <v>49075</v>
      </c>
      <c r="T17" s="2">
        <f t="shared" si="5"/>
        <v>190889</v>
      </c>
      <c r="U17" s="2">
        <v>187943</v>
      </c>
      <c r="V17" s="2">
        <v>59649</v>
      </c>
      <c r="W17" s="2">
        <f t="shared" si="6"/>
        <v>247592</v>
      </c>
      <c r="X17" s="2">
        <v>227154</v>
      </c>
      <c r="Y17" s="2">
        <v>62602</v>
      </c>
      <c r="Z17" s="2">
        <f t="shared" si="7"/>
        <v>289756</v>
      </c>
      <c r="AA17" s="2">
        <v>147382</v>
      </c>
      <c r="AB17" s="2">
        <v>47013</v>
      </c>
      <c r="AC17" s="2">
        <f t="shared" si="8"/>
        <v>194395</v>
      </c>
      <c r="AD17" s="2">
        <v>140696</v>
      </c>
      <c r="AE17" s="2">
        <v>46099</v>
      </c>
      <c r="AF17" s="2">
        <f t="shared" si="12"/>
        <v>186795</v>
      </c>
      <c r="AG17" s="2">
        <v>123408</v>
      </c>
      <c r="AH17" s="2">
        <v>41328</v>
      </c>
      <c r="AI17" s="2">
        <f t="shared" si="9"/>
        <v>164736</v>
      </c>
      <c r="AJ17" s="2">
        <v>175483</v>
      </c>
      <c r="AK17" s="2">
        <v>57827</v>
      </c>
      <c r="AL17" s="2">
        <f t="shared" si="10"/>
        <v>233310</v>
      </c>
      <c r="AM17" s="2">
        <f t="shared" si="13"/>
        <v>2016440</v>
      </c>
      <c r="AN17" s="2">
        <f t="shared" si="14"/>
        <v>617095</v>
      </c>
      <c r="AO17" s="2">
        <f t="shared" si="11"/>
        <v>2633535</v>
      </c>
    </row>
    <row r="18" spans="2:41" x14ac:dyDescent="0.3">
      <c r="B18" s="11" t="s">
        <v>14</v>
      </c>
      <c r="C18" s="2">
        <v>255934</v>
      </c>
      <c r="D18" s="2">
        <v>235432</v>
      </c>
      <c r="E18" s="2">
        <f t="shared" si="0"/>
        <v>491366</v>
      </c>
      <c r="F18" s="2">
        <v>234491</v>
      </c>
      <c r="G18" s="2">
        <v>229761</v>
      </c>
      <c r="H18" s="2">
        <f t="shared" si="1"/>
        <v>464252</v>
      </c>
      <c r="I18" s="2">
        <v>236985</v>
      </c>
      <c r="J18" s="2">
        <v>206561</v>
      </c>
      <c r="K18" s="2">
        <f t="shared" si="2"/>
        <v>443546</v>
      </c>
      <c r="L18" s="2">
        <v>214107</v>
      </c>
      <c r="M18" s="2">
        <v>139892</v>
      </c>
      <c r="N18" s="2">
        <f t="shared" si="3"/>
        <v>353999</v>
      </c>
      <c r="O18" s="2">
        <v>186471</v>
      </c>
      <c r="P18" s="2">
        <v>109283</v>
      </c>
      <c r="Q18" s="2">
        <f t="shared" si="4"/>
        <v>295754</v>
      </c>
      <c r="R18" s="2">
        <v>159457</v>
      </c>
      <c r="S18" s="2">
        <v>107335</v>
      </c>
      <c r="T18" s="2">
        <f t="shared" si="5"/>
        <v>266792</v>
      </c>
      <c r="U18" s="2">
        <v>183840</v>
      </c>
      <c r="V18" s="2">
        <v>125657</v>
      </c>
      <c r="W18" s="2">
        <f t="shared" si="6"/>
        <v>309497</v>
      </c>
      <c r="X18" s="2">
        <v>194534</v>
      </c>
      <c r="Y18" s="2">
        <v>143556</v>
      </c>
      <c r="Z18" s="2">
        <f t="shared" si="7"/>
        <v>338090</v>
      </c>
      <c r="AA18" s="2">
        <v>146610</v>
      </c>
      <c r="AB18" s="2">
        <v>118311</v>
      </c>
      <c r="AC18" s="2">
        <f t="shared" si="8"/>
        <v>264921</v>
      </c>
      <c r="AD18" s="2">
        <v>196237</v>
      </c>
      <c r="AE18" s="2">
        <v>156623</v>
      </c>
      <c r="AF18" s="2">
        <f t="shared" si="12"/>
        <v>352860</v>
      </c>
      <c r="AG18" s="2">
        <v>220583</v>
      </c>
      <c r="AH18" s="2">
        <v>172756</v>
      </c>
      <c r="AI18" s="2">
        <f t="shared" si="9"/>
        <v>393339</v>
      </c>
      <c r="AJ18" s="2">
        <v>223945</v>
      </c>
      <c r="AK18" s="2">
        <v>174417</v>
      </c>
      <c r="AL18" s="2">
        <f t="shared" si="10"/>
        <v>398362</v>
      </c>
      <c r="AM18" s="2">
        <f t="shared" si="13"/>
        <v>2453194</v>
      </c>
      <c r="AN18" s="2">
        <f t="shared" si="14"/>
        <v>1919584</v>
      </c>
      <c r="AO18" s="2">
        <f t="shared" si="11"/>
        <v>4372778</v>
      </c>
    </row>
    <row r="19" spans="2:41" x14ac:dyDescent="0.3">
      <c r="B19" s="11" t="s">
        <v>15</v>
      </c>
      <c r="C19" s="2">
        <v>25176</v>
      </c>
      <c r="D19" s="2">
        <v>0</v>
      </c>
      <c r="E19" s="2">
        <f t="shared" si="0"/>
        <v>25176</v>
      </c>
      <c r="F19" s="2">
        <v>22782</v>
      </c>
      <c r="G19" s="2">
        <v>0</v>
      </c>
      <c r="H19" s="2">
        <f t="shared" si="1"/>
        <v>22782</v>
      </c>
      <c r="I19" s="2">
        <v>26109</v>
      </c>
      <c r="J19" s="2">
        <v>0</v>
      </c>
      <c r="K19" s="2">
        <f t="shared" si="2"/>
        <v>26109</v>
      </c>
      <c r="L19" s="2">
        <v>22207</v>
      </c>
      <c r="M19" s="2">
        <v>0</v>
      </c>
      <c r="N19" s="2">
        <f t="shared" si="3"/>
        <v>22207</v>
      </c>
      <c r="O19" s="2">
        <v>22587</v>
      </c>
      <c r="P19" s="2">
        <v>0</v>
      </c>
      <c r="Q19" s="2">
        <f t="shared" si="4"/>
        <v>22587</v>
      </c>
      <c r="R19" s="2">
        <v>20830</v>
      </c>
      <c r="S19" s="2">
        <v>0</v>
      </c>
      <c r="T19" s="2">
        <f t="shared" si="5"/>
        <v>20830</v>
      </c>
      <c r="U19" s="2">
        <v>22185</v>
      </c>
      <c r="V19" s="2">
        <v>0</v>
      </c>
      <c r="W19" s="2">
        <f t="shared" si="6"/>
        <v>22185</v>
      </c>
      <c r="X19" s="2">
        <v>22423</v>
      </c>
      <c r="Y19" s="2">
        <v>0</v>
      </c>
      <c r="Z19" s="2">
        <f t="shared" si="7"/>
        <v>22423</v>
      </c>
      <c r="AA19" s="2">
        <v>21109</v>
      </c>
      <c r="AB19" s="2">
        <v>0</v>
      </c>
      <c r="AC19" s="2">
        <f t="shared" si="8"/>
        <v>21109</v>
      </c>
      <c r="AD19" s="2">
        <v>21717</v>
      </c>
      <c r="AE19" s="2">
        <v>0</v>
      </c>
      <c r="AF19" s="2">
        <f t="shared" si="12"/>
        <v>21717</v>
      </c>
      <c r="AG19" s="2">
        <v>26194</v>
      </c>
      <c r="AH19" s="2">
        <v>0</v>
      </c>
      <c r="AI19" s="2">
        <f t="shared" si="9"/>
        <v>26194</v>
      </c>
      <c r="AJ19" s="2">
        <v>26743</v>
      </c>
      <c r="AK19" s="2">
        <v>0</v>
      </c>
      <c r="AL19" s="2">
        <f t="shared" si="10"/>
        <v>26743</v>
      </c>
      <c r="AM19" s="2">
        <f t="shared" si="13"/>
        <v>280062</v>
      </c>
      <c r="AN19" s="2">
        <f t="shared" si="14"/>
        <v>0</v>
      </c>
      <c r="AO19" s="2">
        <f t="shared" si="11"/>
        <v>280062</v>
      </c>
    </row>
    <row r="20" spans="2:41" x14ac:dyDescent="0.3">
      <c r="B20" s="11" t="s">
        <v>16</v>
      </c>
      <c r="C20" s="2">
        <v>29770</v>
      </c>
      <c r="D20" s="2">
        <v>0</v>
      </c>
      <c r="E20" s="2">
        <f t="shared" si="0"/>
        <v>29770</v>
      </c>
      <c r="F20" s="2">
        <v>25664</v>
      </c>
      <c r="G20" s="2">
        <v>0</v>
      </c>
      <c r="H20" s="2">
        <f t="shared" si="1"/>
        <v>25664</v>
      </c>
      <c r="I20" s="2">
        <v>26908</v>
      </c>
      <c r="J20" s="2">
        <v>0</v>
      </c>
      <c r="K20" s="2">
        <f t="shared" si="2"/>
        <v>26908</v>
      </c>
      <c r="L20" s="2">
        <v>25187</v>
      </c>
      <c r="M20" s="2">
        <v>0</v>
      </c>
      <c r="N20" s="2">
        <f t="shared" si="3"/>
        <v>25187</v>
      </c>
      <c r="O20" s="2">
        <v>18544</v>
      </c>
      <c r="P20" s="2">
        <v>0</v>
      </c>
      <c r="Q20" s="2">
        <f t="shared" si="4"/>
        <v>18544</v>
      </c>
      <c r="R20" s="2">
        <v>17268</v>
      </c>
      <c r="S20" s="2">
        <v>0</v>
      </c>
      <c r="T20" s="2">
        <f t="shared" si="5"/>
        <v>17268</v>
      </c>
      <c r="U20" s="2">
        <v>16666</v>
      </c>
      <c r="V20" s="2">
        <v>0</v>
      </c>
      <c r="W20" s="2">
        <f t="shared" si="6"/>
        <v>16666</v>
      </c>
      <c r="X20" s="2">
        <v>16904</v>
      </c>
      <c r="Y20" s="2">
        <v>0</v>
      </c>
      <c r="Z20" s="2">
        <f t="shared" si="7"/>
        <v>16904</v>
      </c>
      <c r="AA20" s="2">
        <v>16928</v>
      </c>
      <c r="AB20" s="2">
        <v>0</v>
      </c>
      <c r="AC20" s="2">
        <f t="shared" si="8"/>
        <v>16928</v>
      </c>
      <c r="AD20" s="2">
        <v>25142</v>
      </c>
      <c r="AE20" s="2">
        <v>0</v>
      </c>
      <c r="AF20" s="2">
        <f t="shared" si="12"/>
        <v>25142</v>
      </c>
      <c r="AG20" s="2">
        <v>22867</v>
      </c>
      <c r="AH20" s="2">
        <v>0</v>
      </c>
      <c r="AI20" s="2">
        <f t="shared" si="9"/>
        <v>22867</v>
      </c>
      <c r="AJ20" s="2">
        <v>28483</v>
      </c>
      <c r="AK20" s="2">
        <v>0</v>
      </c>
      <c r="AL20" s="2">
        <f t="shared" si="10"/>
        <v>28483</v>
      </c>
      <c r="AM20" s="2">
        <f t="shared" si="13"/>
        <v>270331</v>
      </c>
      <c r="AN20" s="2">
        <f t="shared" si="14"/>
        <v>0</v>
      </c>
      <c r="AO20" s="2">
        <f t="shared" si="11"/>
        <v>270331</v>
      </c>
    </row>
    <row r="21" spans="2:41" x14ac:dyDescent="0.3">
      <c r="B21" s="11" t="s">
        <v>17</v>
      </c>
      <c r="C21" s="2">
        <v>7210</v>
      </c>
      <c r="D21" s="2">
        <v>0</v>
      </c>
      <c r="E21" s="2">
        <f t="shared" si="0"/>
        <v>7210</v>
      </c>
      <c r="F21" s="2">
        <v>5752</v>
      </c>
      <c r="G21" s="2">
        <v>0</v>
      </c>
      <c r="H21" s="2">
        <f t="shared" si="1"/>
        <v>5752</v>
      </c>
      <c r="I21" s="2">
        <v>4809</v>
      </c>
      <c r="J21" s="2">
        <v>0</v>
      </c>
      <c r="K21" s="2">
        <f t="shared" si="2"/>
        <v>4809</v>
      </c>
      <c r="L21" s="2">
        <v>4076</v>
      </c>
      <c r="M21" s="2">
        <v>0</v>
      </c>
      <c r="N21" s="2">
        <f t="shared" si="3"/>
        <v>4076</v>
      </c>
      <c r="O21" s="2">
        <v>4738</v>
      </c>
      <c r="P21" s="2">
        <v>0</v>
      </c>
      <c r="Q21" s="2">
        <f t="shared" si="4"/>
        <v>4738</v>
      </c>
      <c r="R21" s="2">
        <v>4328</v>
      </c>
      <c r="S21" s="2">
        <v>0</v>
      </c>
      <c r="T21" s="2">
        <f t="shared" si="5"/>
        <v>4328</v>
      </c>
      <c r="U21" s="2">
        <v>4642</v>
      </c>
      <c r="V21" s="2">
        <v>0</v>
      </c>
      <c r="W21" s="2">
        <f t="shared" si="6"/>
        <v>4642</v>
      </c>
      <c r="X21" s="2">
        <v>4556</v>
      </c>
      <c r="Y21" s="2">
        <v>0</v>
      </c>
      <c r="Z21" s="2">
        <f t="shared" si="7"/>
        <v>4556</v>
      </c>
      <c r="AA21" s="2">
        <v>4438</v>
      </c>
      <c r="AB21" s="2">
        <v>0</v>
      </c>
      <c r="AC21" s="2">
        <f t="shared" si="8"/>
        <v>4438</v>
      </c>
      <c r="AD21" s="2">
        <v>5171</v>
      </c>
      <c r="AE21" s="2">
        <v>0</v>
      </c>
      <c r="AF21" s="2">
        <f t="shared" si="12"/>
        <v>5171</v>
      </c>
      <c r="AG21" s="2">
        <v>5665</v>
      </c>
      <c r="AH21" s="2">
        <v>0</v>
      </c>
      <c r="AI21" s="2">
        <f t="shared" si="9"/>
        <v>5665</v>
      </c>
      <c r="AJ21" s="2">
        <v>5942</v>
      </c>
      <c r="AK21" s="2">
        <v>0</v>
      </c>
      <c r="AL21" s="2">
        <f t="shared" si="10"/>
        <v>5942</v>
      </c>
      <c r="AM21" s="2">
        <f t="shared" si="13"/>
        <v>61327</v>
      </c>
      <c r="AN21" s="2">
        <f t="shared" si="14"/>
        <v>0</v>
      </c>
      <c r="AO21" s="2">
        <f t="shared" si="11"/>
        <v>61327</v>
      </c>
    </row>
    <row r="22" spans="2:41" x14ac:dyDescent="0.3">
      <c r="B22" s="11" t="s">
        <v>18</v>
      </c>
      <c r="C22" s="2">
        <v>13783</v>
      </c>
      <c r="D22" s="2">
        <v>0</v>
      </c>
      <c r="E22" s="2">
        <f t="shared" si="0"/>
        <v>13783</v>
      </c>
      <c r="F22" s="2">
        <v>13499</v>
      </c>
      <c r="G22" s="2">
        <v>0</v>
      </c>
      <c r="H22" s="2">
        <f t="shared" si="1"/>
        <v>13499</v>
      </c>
      <c r="I22" s="2">
        <v>15504</v>
      </c>
      <c r="J22" s="2">
        <v>0</v>
      </c>
      <c r="K22" s="2">
        <f t="shared" si="2"/>
        <v>15504</v>
      </c>
      <c r="L22" s="2">
        <v>15363</v>
      </c>
      <c r="M22" s="2">
        <v>0</v>
      </c>
      <c r="N22" s="2">
        <f t="shared" si="3"/>
        <v>15363</v>
      </c>
      <c r="O22" s="2">
        <v>14457</v>
      </c>
      <c r="P22" s="2">
        <v>0</v>
      </c>
      <c r="Q22" s="2">
        <f t="shared" si="4"/>
        <v>14457</v>
      </c>
      <c r="R22" s="2">
        <v>13727</v>
      </c>
      <c r="S22" s="2">
        <v>0</v>
      </c>
      <c r="T22" s="2">
        <f t="shared" si="5"/>
        <v>13727</v>
      </c>
      <c r="U22" s="2">
        <v>14734</v>
      </c>
      <c r="V22" s="2">
        <v>0</v>
      </c>
      <c r="W22" s="2">
        <f t="shared" si="6"/>
        <v>14734</v>
      </c>
      <c r="X22" s="2">
        <v>14818</v>
      </c>
      <c r="Y22" s="2">
        <v>0</v>
      </c>
      <c r="Z22" s="2">
        <f t="shared" si="7"/>
        <v>14818</v>
      </c>
      <c r="AA22" s="2">
        <v>15141</v>
      </c>
      <c r="AB22" s="2">
        <v>0</v>
      </c>
      <c r="AC22" s="2">
        <f t="shared" si="8"/>
        <v>15141</v>
      </c>
      <c r="AD22" s="2">
        <v>16713</v>
      </c>
      <c r="AE22" s="2">
        <v>277</v>
      </c>
      <c r="AF22" s="2">
        <f t="shared" si="12"/>
        <v>16990</v>
      </c>
      <c r="AG22" s="2">
        <v>14720</v>
      </c>
      <c r="AH22" s="2">
        <v>767</v>
      </c>
      <c r="AI22" s="2">
        <f t="shared" si="9"/>
        <v>15487</v>
      </c>
      <c r="AJ22" s="2">
        <v>15547</v>
      </c>
      <c r="AK22" s="2">
        <v>1049</v>
      </c>
      <c r="AL22" s="2">
        <f t="shared" si="10"/>
        <v>16596</v>
      </c>
      <c r="AM22" s="2">
        <f t="shared" si="13"/>
        <v>178006</v>
      </c>
      <c r="AN22" s="2">
        <f t="shared" si="14"/>
        <v>2093</v>
      </c>
      <c r="AO22" s="2">
        <f t="shared" si="11"/>
        <v>180099</v>
      </c>
    </row>
    <row r="23" spans="2:41" x14ac:dyDescent="0.3">
      <c r="B23" s="11" t="s">
        <v>19</v>
      </c>
      <c r="C23" s="2">
        <v>36973</v>
      </c>
      <c r="D23" s="2">
        <v>0</v>
      </c>
      <c r="E23" s="2">
        <f t="shared" si="0"/>
        <v>36973</v>
      </c>
      <c r="F23" s="2">
        <v>32832</v>
      </c>
      <c r="G23" s="2">
        <v>0</v>
      </c>
      <c r="H23" s="2">
        <f t="shared" si="1"/>
        <v>32832</v>
      </c>
      <c r="I23" s="2">
        <v>39302</v>
      </c>
      <c r="J23" s="2">
        <v>0</v>
      </c>
      <c r="K23" s="2">
        <f t="shared" si="2"/>
        <v>39302</v>
      </c>
      <c r="L23" s="2">
        <v>36410</v>
      </c>
      <c r="M23" s="2">
        <v>0</v>
      </c>
      <c r="N23" s="2">
        <f t="shared" si="3"/>
        <v>36410</v>
      </c>
      <c r="O23" s="2">
        <v>35687</v>
      </c>
      <c r="P23" s="2">
        <v>0</v>
      </c>
      <c r="Q23" s="2">
        <f t="shared" si="4"/>
        <v>35687</v>
      </c>
      <c r="R23" s="2">
        <v>33925</v>
      </c>
      <c r="S23" s="2">
        <v>0</v>
      </c>
      <c r="T23" s="2">
        <f t="shared" si="5"/>
        <v>33925</v>
      </c>
      <c r="U23" s="2">
        <v>33742</v>
      </c>
      <c r="V23" s="2">
        <v>0</v>
      </c>
      <c r="W23" s="2">
        <f t="shared" si="6"/>
        <v>33742</v>
      </c>
      <c r="X23" s="2">
        <v>32410</v>
      </c>
      <c r="Y23" s="2">
        <v>0</v>
      </c>
      <c r="Z23" s="2">
        <f t="shared" si="7"/>
        <v>32410</v>
      </c>
      <c r="AA23" s="2">
        <v>30782</v>
      </c>
      <c r="AB23" s="2">
        <v>0</v>
      </c>
      <c r="AC23" s="2">
        <f t="shared" si="8"/>
        <v>30782</v>
      </c>
      <c r="AD23" s="2">
        <v>37293</v>
      </c>
      <c r="AE23" s="2">
        <v>0</v>
      </c>
      <c r="AF23" s="2">
        <f t="shared" si="12"/>
        <v>37293</v>
      </c>
      <c r="AG23" s="2">
        <v>31485</v>
      </c>
      <c r="AH23" s="2">
        <v>0</v>
      </c>
      <c r="AI23" s="2">
        <f t="shared" si="9"/>
        <v>31485</v>
      </c>
      <c r="AJ23" s="2">
        <v>38470</v>
      </c>
      <c r="AK23" s="2">
        <v>0</v>
      </c>
      <c r="AL23" s="2">
        <f t="shared" si="10"/>
        <v>38470</v>
      </c>
      <c r="AM23" s="2">
        <f t="shared" si="13"/>
        <v>419311</v>
      </c>
      <c r="AN23" s="2">
        <f t="shared" si="14"/>
        <v>0</v>
      </c>
      <c r="AO23" s="2">
        <f t="shared" si="11"/>
        <v>419311</v>
      </c>
    </row>
    <row r="24" spans="2:41" x14ac:dyDescent="0.3">
      <c r="B24" s="11" t="s">
        <v>20</v>
      </c>
      <c r="C24" s="2">
        <v>94896</v>
      </c>
      <c r="D24" s="2">
        <v>0</v>
      </c>
      <c r="E24" s="2">
        <f t="shared" si="0"/>
        <v>94896</v>
      </c>
      <c r="F24" s="2">
        <v>115881</v>
      </c>
      <c r="G24" s="2">
        <v>0</v>
      </c>
      <c r="H24" s="2">
        <f t="shared" si="1"/>
        <v>115881</v>
      </c>
      <c r="I24" s="2">
        <v>137280</v>
      </c>
      <c r="J24" s="2">
        <v>0</v>
      </c>
      <c r="K24" s="2">
        <f t="shared" si="2"/>
        <v>137280</v>
      </c>
      <c r="L24" s="2">
        <v>137637</v>
      </c>
      <c r="M24" s="2">
        <v>0</v>
      </c>
      <c r="N24" s="2">
        <f t="shared" si="3"/>
        <v>137637</v>
      </c>
      <c r="O24" s="2">
        <v>131104</v>
      </c>
      <c r="P24" s="2">
        <v>0</v>
      </c>
      <c r="Q24" s="2">
        <f t="shared" si="4"/>
        <v>131104</v>
      </c>
      <c r="R24" s="2">
        <v>126747</v>
      </c>
      <c r="S24" s="2">
        <v>0</v>
      </c>
      <c r="T24" s="2">
        <f t="shared" si="5"/>
        <v>126747</v>
      </c>
      <c r="U24" s="2">
        <v>129241</v>
      </c>
      <c r="V24" s="2">
        <v>0</v>
      </c>
      <c r="W24" s="2">
        <f t="shared" si="6"/>
        <v>129241</v>
      </c>
      <c r="X24" s="2">
        <v>133361</v>
      </c>
      <c r="Y24" s="2">
        <v>0</v>
      </c>
      <c r="Z24" s="2">
        <f t="shared" si="7"/>
        <v>133361</v>
      </c>
      <c r="AA24" s="2">
        <v>125526</v>
      </c>
      <c r="AB24" s="2">
        <v>0</v>
      </c>
      <c r="AC24" s="2">
        <f t="shared" si="8"/>
        <v>125526</v>
      </c>
      <c r="AD24" s="2">
        <v>127145</v>
      </c>
      <c r="AE24" s="2">
        <v>0</v>
      </c>
      <c r="AF24" s="2">
        <f t="shared" si="12"/>
        <v>127145</v>
      </c>
      <c r="AG24" s="2">
        <v>112532</v>
      </c>
      <c r="AH24" s="2">
        <v>0</v>
      </c>
      <c r="AI24" s="2">
        <f t="shared" si="9"/>
        <v>112532</v>
      </c>
      <c r="AJ24" s="2">
        <v>104155</v>
      </c>
      <c r="AK24" s="2">
        <v>0</v>
      </c>
      <c r="AL24" s="2">
        <f t="shared" si="10"/>
        <v>104155</v>
      </c>
      <c r="AM24" s="2">
        <f t="shared" si="13"/>
        <v>1475505</v>
      </c>
      <c r="AN24" s="2">
        <f t="shared" si="14"/>
        <v>0</v>
      </c>
      <c r="AO24" s="2">
        <f t="shared" si="11"/>
        <v>1475505</v>
      </c>
    </row>
    <row r="25" spans="2:41" x14ac:dyDescent="0.3">
      <c r="B25" s="11" t="s">
        <v>21</v>
      </c>
      <c r="C25" s="2">
        <v>34434</v>
      </c>
      <c r="D25" s="2">
        <v>0</v>
      </c>
      <c r="E25" s="2">
        <f t="shared" si="0"/>
        <v>34434</v>
      </c>
      <c r="F25" s="2">
        <v>30191</v>
      </c>
      <c r="G25" s="2">
        <v>0</v>
      </c>
      <c r="H25" s="2">
        <f t="shared" si="1"/>
        <v>30191</v>
      </c>
      <c r="I25" s="2">
        <v>32128</v>
      </c>
      <c r="J25" s="2">
        <v>0</v>
      </c>
      <c r="K25" s="2">
        <f t="shared" si="2"/>
        <v>32128</v>
      </c>
      <c r="L25" s="2">
        <v>28163</v>
      </c>
      <c r="M25" s="2">
        <v>0</v>
      </c>
      <c r="N25" s="2">
        <f t="shared" si="3"/>
        <v>28163</v>
      </c>
      <c r="O25" s="2">
        <v>27501</v>
      </c>
      <c r="P25" s="2">
        <v>0</v>
      </c>
      <c r="Q25" s="2">
        <f t="shared" si="4"/>
        <v>27501</v>
      </c>
      <c r="R25" s="2">
        <v>24389</v>
      </c>
      <c r="S25" s="2">
        <v>0</v>
      </c>
      <c r="T25" s="2">
        <f t="shared" si="5"/>
        <v>24389</v>
      </c>
      <c r="U25" s="2">
        <v>26678</v>
      </c>
      <c r="V25" s="2">
        <v>0</v>
      </c>
      <c r="W25" s="2">
        <f t="shared" si="6"/>
        <v>26678</v>
      </c>
      <c r="X25" s="2">
        <v>28077</v>
      </c>
      <c r="Y25" s="2">
        <v>0</v>
      </c>
      <c r="Z25" s="2">
        <f t="shared" si="7"/>
        <v>28077</v>
      </c>
      <c r="AA25" s="2">
        <v>27921</v>
      </c>
      <c r="AB25" s="2">
        <v>0</v>
      </c>
      <c r="AC25" s="2">
        <f t="shared" si="8"/>
        <v>27921</v>
      </c>
      <c r="AD25" s="2">
        <v>29533</v>
      </c>
      <c r="AE25" s="2">
        <v>0</v>
      </c>
      <c r="AF25" s="2">
        <f t="shared" si="12"/>
        <v>29533</v>
      </c>
      <c r="AG25" s="2">
        <v>28069</v>
      </c>
      <c r="AH25" s="2">
        <v>0</v>
      </c>
      <c r="AI25" s="2">
        <f t="shared" si="9"/>
        <v>28069</v>
      </c>
      <c r="AJ25" s="2">
        <v>32800</v>
      </c>
      <c r="AK25" s="2">
        <v>0</v>
      </c>
      <c r="AL25" s="2">
        <f t="shared" si="10"/>
        <v>32800</v>
      </c>
      <c r="AM25" s="2">
        <f t="shared" si="13"/>
        <v>349884</v>
      </c>
      <c r="AN25" s="2">
        <f t="shared" si="14"/>
        <v>0</v>
      </c>
      <c r="AO25" s="2">
        <f t="shared" si="11"/>
        <v>349884</v>
      </c>
    </row>
    <row r="26" spans="2:41" x14ac:dyDescent="0.3">
      <c r="B26" s="11" t="s">
        <v>22</v>
      </c>
      <c r="C26" s="2">
        <v>25792</v>
      </c>
      <c r="D26" s="2">
        <v>0</v>
      </c>
      <c r="E26" s="2">
        <f t="shared" si="0"/>
        <v>25792</v>
      </c>
      <c r="F26" s="2">
        <v>19771</v>
      </c>
      <c r="G26" s="2">
        <v>0</v>
      </c>
      <c r="H26" s="2">
        <f t="shared" si="1"/>
        <v>19771</v>
      </c>
      <c r="I26" s="2">
        <v>24958</v>
      </c>
      <c r="J26" s="2">
        <v>0</v>
      </c>
      <c r="K26" s="2">
        <f t="shared" si="2"/>
        <v>24958</v>
      </c>
      <c r="L26" s="2">
        <v>25238</v>
      </c>
      <c r="M26" s="2">
        <v>0</v>
      </c>
      <c r="N26" s="2">
        <f t="shared" si="3"/>
        <v>25238</v>
      </c>
      <c r="O26" s="2">
        <v>20814</v>
      </c>
      <c r="P26" s="2">
        <v>0</v>
      </c>
      <c r="Q26" s="2">
        <f t="shared" si="4"/>
        <v>20814</v>
      </c>
      <c r="R26" s="2">
        <v>19502</v>
      </c>
      <c r="S26" s="2">
        <v>0</v>
      </c>
      <c r="T26" s="2">
        <f t="shared" si="5"/>
        <v>19502</v>
      </c>
      <c r="U26" s="2">
        <v>20553</v>
      </c>
      <c r="V26" s="2">
        <v>1153</v>
      </c>
      <c r="W26" s="2">
        <f t="shared" si="6"/>
        <v>21706</v>
      </c>
      <c r="X26" s="2">
        <v>20242</v>
      </c>
      <c r="Y26" s="2">
        <v>0</v>
      </c>
      <c r="Z26" s="2">
        <f t="shared" si="7"/>
        <v>20242</v>
      </c>
      <c r="AA26" s="2">
        <v>20516</v>
      </c>
      <c r="AB26" s="2">
        <v>1153</v>
      </c>
      <c r="AC26" s="2">
        <f t="shared" si="8"/>
        <v>21669</v>
      </c>
      <c r="AD26" s="2">
        <v>19629</v>
      </c>
      <c r="AE26" s="2">
        <v>0</v>
      </c>
      <c r="AF26" s="2">
        <f t="shared" si="12"/>
        <v>19629</v>
      </c>
      <c r="AG26" s="2">
        <v>19152</v>
      </c>
      <c r="AH26" s="2">
        <v>0</v>
      </c>
      <c r="AI26" s="2">
        <f t="shared" si="9"/>
        <v>19152</v>
      </c>
      <c r="AJ26" s="2">
        <v>20391</v>
      </c>
      <c r="AK26" s="2">
        <v>0</v>
      </c>
      <c r="AL26" s="2">
        <f t="shared" si="10"/>
        <v>20391</v>
      </c>
      <c r="AM26" s="2">
        <f t="shared" si="13"/>
        <v>256558</v>
      </c>
      <c r="AN26" s="2">
        <f t="shared" si="14"/>
        <v>2306</v>
      </c>
      <c r="AO26" s="2">
        <f t="shared" si="11"/>
        <v>258864</v>
      </c>
    </row>
    <row r="27" spans="2:41" x14ac:dyDescent="0.3">
      <c r="B27" s="11" t="s">
        <v>23</v>
      </c>
      <c r="C27" s="2">
        <v>41285</v>
      </c>
      <c r="D27" s="2">
        <v>0</v>
      </c>
      <c r="E27" s="2">
        <f t="shared" si="0"/>
        <v>41285</v>
      </c>
      <c r="F27" s="2">
        <v>35936</v>
      </c>
      <c r="G27" s="2">
        <v>0</v>
      </c>
      <c r="H27" s="2">
        <f t="shared" si="1"/>
        <v>35936</v>
      </c>
      <c r="I27" s="2">
        <v>41687</v>
      </c>
      <c r="J27" s="2">
        <v>0</v>
      </c>
      <c r="K27" s="2">
        <f t="shared" si="2"/>
        <v>41687</v>
      </c>
      <c r="L27" s="2">
        <v>44905</v>
      </c>
      <c r="M27" s="2">
        <v>0</v>
      </c>
      <c r="N27" s="2">
        <f t="shared" si="3"/>
        <v>44905</v>
      </c>
      <c r="O27" s="2">
        <v>48487</v>
      </c>
      <c r="P27" s="2">
        <v>0</v>
      </c>
      <c r="Q27" s="2">
        <f t="shared" si="4"/>
        <v>48487</v>
      </c>
      <c r="R27" s="2">
        <v>49916</v>
      </c>
      <c r="S27" s="2">
        <v>0</v>
      </c>
      <c r="T27" s="2">
        <f t="shared" si="5"/>
        <v>49916</v>
      </c>
      <c r="U27" s="2">
        <v>54482</v>
      </c>
      <c r="V27" s="2">
        <v>0</v>
      </c>
      <c r="W27" s="2">
        <f t="shared" si="6"/>
        <v>54482</v>
      </c>
      <c r="X27" s="2">
        <v>56354</v>
      </c>
      <c r="Y27" s="2">
        <v>0</v>
      </c>
      <c r="Z27" s="2">
        <f t="shared" si="7"/>
        <v>56354</v>
      </c>
      <c r="AA27" s="2">
        <v>56254</v>
      </c>
      <c r="AB27" s="2">
        <v>0</v>
      </c>
      <c r="AC27" s="2">
        <f t="shared" si="8"/>
        <v>56254</v>
      </c>
      <c r="AD27" s="2">
        <v>59865</v>
      </c>
      <c r="AE27" s="2">
        <v>0</v>
      </c>
      <c r="AF27" s="2">
        <f t="shared" si="12"/>
        <v>59865</v>
      </c>
      <c r="AG27" s="2">
        <v>54295</v>
      </c>
      <c r="AH27" s="2">
        <v>0</v>
      </c>
      <c r="AI27" s="2">
        <f t="shared" si="9"/>
        <v>54295</v>
      </c>
      <c r="AJ27" s="2">
        <v>55893</v>
      </c>
      <c r="AK27" s="2">
        <v>0</v>
      </c>
      <c r="AL27" s="2">
        <f t="shared" si="10"/>
        <v>55893</v>
      </c>
      <c r="AM27" s="2">
        <f t="shared" si="13"/>
        <v>599359</v>
      </c>
      <c r="AN27" s="2">
        <f t="shared" si="14"/>
        <v>0</v>
      </c>
      <c r="AO27" s="2">
        <f t="shared" si="11"/>
        <v>599359</v>
      </c>
    </row>
    <row r="28" spans="2:41" x14ac:dyDescent="0.3">
      <c r="B28" s="11" t="s">
        <v>24</v>
      </c>
      <c r="C28" s="2">
        <v>7079</v>
      </c>
      <c r="D28" s="2">
        <v>0</v>
      </c>
      <c r="E28" s="2">
        <f t="shared" si="0"/>
        <v>7079</v>
      </c>
      <c r="F28" s="2">
        <v>6568</v>
      </c>
      <c r="G28" s="2">
        <v>0</v>
      </c>
      <c r="H28" s="2">
        <f t="shared" si="1"/>
        <v>6568</v>
      </c>
      <c r="I28" s="2">
        <v>7074</v>
      </c>
      <c r="J28" s="2">
        <v>0</v>
      </c>
      <c r="K28" s="2">
        <f t="shared" si="2"/>
        <v>7074</v>
      </c>
      <c r="L28" s="2">
        <v>7818</v>
      </c>
      <c r="M28" s="2">
        <v>0</v>
      </c>
      <c r="N28" s="2">
        <f t="shared" si="3"/>
        <v>7818</v>
      </c>
      <c r="O28" s="2">
        <v>7011</v>
      </c>
      <c r="P28" s="2">
        <v>0</v>
      </c>
      <c r="Q28" s="2">
        <f t="shared" si="4"/>
        <v>7011</v>
      </c>
      <c r="R28" s="2">
        <v>6956</v>
      </c>
      <c r="S28" s="2">
        <v>0</v>
      </c>
      <c r="T28" s="2">
        <f t="shared" si="5"/>
        <v>6956</v>
      </c>
      <c r="U28" s="2">
        <v>5519</v>
      </c>
      <c r="V28" s="2">
        <v>0</v>
      </c>
      <c r="W28" s="2">
        <f t="shared" si="6"/>
        <v>5519</v>
      </c>
      <c r="X28" s="2">
        <v>6826</v>
      </c>
      <c r="Y28" s="2">
        <v>0</v>
      </c>
      <c r="Z28" s="2">
        <f t="shared" si="7"/>
        <v>6826</v>
      </c>
      <c r="AA28" s="2">
        <v>6211</v>
      </c>
      <c r="AB28" s="2">
        <v>0</v>
      </c>
      <c r="AC28" s="2">
        <f t="shared" si="8"/>
        <v>6211</v>
      </c>
      <c r="AD28" s="2">
        <v>7352</v>
      </c>
      <c r="AE28" s="2">
        <v>0</v>
      </c>
      <c r="AF28" s="2">
        <f t="shared" si="12"/>
        <v>7352</v>
      </c>
      <c r="AG28" s="2">
        <v>4753</v>
      </c>
      <c r="AH28" s="2">
        <v>0</v>
      </c>
      <c r="AI28" s="2">
        <f t="shared" si="9"/>
        <v>4753</v>
      </c>
      <c r="AJ28" s="2">
        <v>7807</v>
      </c>
      <c r="AK28" s="2">
        <v>0</v>
      </c>
      <c r="AL28" s="2">
        <f t="shared" si="10"/>
        <v>7807</v>
      </c>
      <c r="AM28" s="2">
        <f t="shared" si="13"/>
        <v>80974</v>
      </c>
      <c r="AN28" s="2">
        <f t="shared" si="14"/>
        <v>0</v>
      </c>
      <c r="AO28" s="2">
        <f t="shared" si="11"/>
        <v>80974</v>
      </c>
    </row>
    <row r="29" spans="2:41" x14ac:dyDescent="0.3">
      <c r="B29" s="11" t="s">
        <v>25</v>
      </c>
      <c r="C29" s="2">
        <v>707745</v>
      </c>
      <c r="D29" s="2">
        <v>760100</v>
      </c>
      <c r="E29" s="2">
        <f t="shared" si="0"/>
        <v>1467845</v>
      </c>
      <c r="F29" s="2">
        <v>644206</v>
      </c>
      <c r="G29" s="2">
        <v>723187</v>
      </c>
      <c r="H29" s="2">
        <f t="shared" si="1"/>
        <v>1367393</v>
      </c>
      <c r="I29" s="2">
        <v>647904</v>
      </c>
      <c r="J29" s="2">
        <v>701199</v>
      </c>
      <c r="K29" s="2">
        <f t="shared" si="2"/>
        <v>1349103</v>
      </c>
      <c r="L29" s="2">
        <v>635263</v>
      </c>
      <c r="M29" s="2">
        <v>691516</v>
      </c>
      <c r="N29" s="2">
        <f t="shared" si="3"/>
        <v>1326779</v>
      </c>
      <c r="O29" s="2">
        <v>569580</v>
      </c>
      <c r="P29" s="2">
        <v>566610</v>
      </c>
      <c r="Q29" s="2">
        <f t="shared" si="4"/>
        <v>1136190</v>
      </c>
      <c r="R29" s="2">
        <v>539780</v>
      </c>
      <c r="S29" s="2">
        <v>581892</v>
      </c>
      <c r="T29" s="2">
        <f t="shared" si="5"/>
        <v>1121672</v>
      </c>
      <c r="U29" s="2">
        <v>651395</v>
      </c>
      <c r="V29" s="2">
        <v>685090</v>
      </c>
      <c r="W29" s="2">
        <f t="shared" si="6"/>
        <v>1336485</v>
      </c>
      <c r="X29" s="2">
        <v>672007</v>
      </c>
      <c r="Y29" s="2">
        <v>788352</v>
      </c>
      <c r="Z29" s="2">
        <f t="shared" si="7"/>
        <v>1460359</v>
      </c>
      <c r="AA29" s="2">
        <v>521533</v>
      </c>
      <c r="AB29" s="2">
        <v>627113</v>
      </c>
      <c r="AC29" s="2">
        <f t="shared" si="8"/>
        <v>1148646</v>
      </c>
      <c r="AD29" s="2">
        <v>633414</v>
      </c>
      <c r="AE29" s="2">
        <v>706112</v>
      </c>
      <c r="AF29" s="2">
        <f t="shared" si="12"/>
        <v>1339526</v>
      </c>
      <c r="AG29" s="2">
        <v>624666</v>
      </c>
      <c r="AH29" s="2">
        <v>779335</v>
      </c>
      <c r="AI29" s="2">
        <f t="shared" si="9"/>
        <v>1404001</v>
      </c>
      <c r="AJ29" s="2">
        <v>683847</v>
      </c>
      <c r="AK29" s="2">
        <v>962842</v>
      </c>
      <c r="AL29" s="2">
        <f t="shared" si="10"/>
        <v>1646689</v>
      </c>
      <c r="AM29" s="2">
        <f t="shared" si="13"/>
        <v>7531340</v>
      </c>
      <c r="AN29" s="2">
        <f t="shared" si="14"/>
        <v>8573348</v>
      </c>
      <c r="AO29" s="2">
        <f t="shared" si="11"/>
        <v>16104688</v>
      </c>
    </row>
    <row r="30" spans="2:41" x14ac:dyDescent="0.3">
      <c r="B30" s="11" t="s">
        <v>26</v>
      </c>
      <c r="C30" s="2">
        <v>10860</v>
      </c>
      <c r="D30" s="2">
        <v>0</v>
      </c>
      <c r="E30" s="2">
        <f t="shared" si="0"/>
        <v>10860</v>
      </c>
      <c r="F30" s="2">
        <v>10719</v>
      </c>
      <c r="G30" s="2">
        <v>0</v>
      </c>
      <c r="H30" s="2">
        <f t="shared" si="1"/>
        <v>10719</v>
      </c>
      <c r="I30" s="2">
        <v>13127</v>
      </c>
      <c r="J30" s="2">
        <v>0</v>
      </c>
      <c r="K30" s="2">
        <f t="shared" si="2"/>
        <v>13127</v>
      </c>
      <c r="L30" s="2">
        <v>12307</v>
      </c>
      <c r="M30" s="2">
        <v>0</v>
      </c>
      <c r="N30" s="2">
        <f t="shared" si="3"/>
        <v>12307</v>
      </c>
      <c r="O30" s="2">
        <v>10240</v>
      </c>
      <c r="P30" s="2">
        <v>0</v>
      </c>
      <c r="Q30" s="2">
        <f t="shared" si="4"/>
        <v>10240</v>
      </c>
      <c r="R30" s="2">
        <v>7489</v>
      </c>
      <c r="S30" s="2">
        <v>0</v>
      </c>
      <c r="T30" s="2">
        <f t="shared" si="5"/>
        <v>7489</v>
      </c>
      <c r="U30" s="2">
        <v>8163</v>
      </c>
      <c r="V30" s="2">
        <v>0</v>
      </c>
      <c r="W30" s="2">
        <f t="shared" si="6"/>
        <v>8163</v>
      </c>
      <c r="X30" s="2">
        <v>8646</v>
      </c>
      <c r="Y30" s="2">
        <v>0</v>
      </c>
      <c r="Z30" s="2">
        <f t="shared" si="7"/>
        <v>8646</v>
      </c>
      <c r="AA30" s="2">
        <v>8177</v>
      </c>
      <c r="AB30" s="2">
        <v>0</v>
      </c>
      <c r="AC30" s="2">
        <f t="shared" si="8"/>
        <v>8177</v>
      </c>
      <c r="AD30" s="2">
        <v>8775</v>
      </c>
      <c r="AE30" s="2">
        <v>0</v>
      </c>
      <c r="AF30" s="2">
        <f t="shared" si="12"/>
        <v>8775</v>
      </c>
      <c r="AG30" s="2">
        <v>11025</v>
      </c>
      <c r="AH30" s="2">
        <v>0</v>
      </c>
      <c r="AI30" s="2">
        <f t="shared" si="9"/>
        <v>11025</v>
      </c>
      <c r="AJ30" s="2">
        <v>11962</v>
      </c>
      <c r="AK30" s="2">
        <v>0</v>
      </c>
      <c r="AL30" s="2">
        <f t="shared" si="10"/>
        <v>11962</v>
      </c>
      <c r="AM30" s="2">
        <f t="shared" si="13"/>
        <v>121490</v>
      </c>
      <c r="AN30" s="2">
        <f t="shared" si="14"/>
        <v>0</v>
      </c>
      <c r="AO30" s="2">
        <f t="shared" si="11"/>
        <v>121490</v>
      </c>
    </row>
    <row r="31" spans="2:41" x14ac:dyDescent="0.3">
      <c r="B31" s="11" t="s">
        <v>27</v>
      </c>
      <c r="C31" s="2">
        <v>30545</v>
      </c>
      <c r="D31" s="2">
        <v>0</v>
      </c>
      <c r="E31" s="2">
        <f t="shared" si="0"/>
        <v>30545</v>
      </c>
      <c r="F31" s="2">
        <v>27601</v>
      </c>
      <c r="G31" s="2">
        <v>0</v>
      </c>
      <c r="H31" s="2">
        <f t="shared" si="1"/>
        <v>27601</v>
      </c>
      <c r="I31" s="2">
        <v>31392</v>
      </c>
      <c r="J31" s="2">
        <v>0</v>
      </c>
      <c r="K31" s="2">
        <f t="shared" si="2"/>
        <v>31392</v>
      </c>
      <c r="L31" s="2">
        <v>31747</v>
      </c>
      <c r="M31" s="2">
        <v>0</v>
      </c>
      <c r="N31" s="2">
        <f t="shared" si="3"/>
        <v>31747</v>
      </c>
      <c r="O31" s="2">
        <v>34400</v>
      </c>
      <c r="P31" s="2">
        <v>0</v>
      </c>
      <c r="Q31" s="2">
        <f t="shared" si="4"/>
        <v>34400</v>
      </c>
      <c r="R31" s="2">
        <v>31880</v>
      </c>
      <c r="S31" s="2">
        <v>0</v>
      </c>
      <c r="T31" s="2">
        <f t="shared" si="5"/>
        <v>31880</v>
      </c>
      <c r="U31" s="2">
        <v>34347</v>
      </c>
      <c r="V31" s="2">
        <v>0</v>
      </c>
      <c r="W31" s="2">
        <f t="shared" si="6"/>
        <v>34347</v>
      </c>
      <c r="X31" s="2">
        <v>33873</v>
      </c>
      <c r="Y31" s="2">
        <v>0</v>
      </c>
      <c r="Z31" s="2">
        <f t="shared" si="7"/>
        <v>33873</v>
      </c>
      <c r="AA31" s="2">
        <v>32155</v>
      </c>
      <c r="AB31" s="2">
        <v>0</v>
      </c>
      <c r="AC31" s="2">
        <f t="shared" si="8"/>
        <v>32155</v>
      </c>
      <c r="AD31" s="2">
        <v>37894</v>
      </c>
      <c r="AE31" s="2">
        <v>0</v>
      </c>
      <c r="AF31" s="2">
        <f t="shared" si="12"/>
        <v>37894</v>
      </c>
      <c r="AG31" s="2">
        <v>33923</v>
      </c>
      <c r="AH31" s="2">
        <v>0</v>
      </c>
      <c r="AI31" s="2">
        <f t="shared" si="9"/>
        <v>33923</v>
      </c>
      <c r="AJ31" s="2">
        <v>35943</v>
      </c>
      <c r="AK31" s="2">
        <v>0</v>
      </c>
      <c r="AL31" s="2">
        <f t="shared" si="10"/>
        <v>35943</v>
      </c>
      <c r="AM31" s="2">
        <f t="shared" si="13"/>
        <v>395700</v>
      </c>
      <c r="AN31" s="2">
        <f t="shared" si="14"/>
        <v>0</v>
      </c>
      <c r="AO31" s="2">
        <f t="shared" si="11"/>
        <v>395700</v>
      </c>
    </row>
    <row r="32" spans="2:41" x14ac:dyDescent="0.3">
      <c r="B32" s="11" t="s">
        <v>28</v>
      </c>
      <c r="C32" s="2">
        <v>33834</v>
      </c>
      <c r="D32" s="2">
        <v>0</v>
      </c>
      <c r="E32" s="2">
        <f t="shared" si="0"/>
        <v>33834</v>
      </c>
      <c r="F32" s="2">
        <v>29093</v>
      </c>
      <c r="G32" s="2">
        <v>0</v>
      </c>
      <c r="H32" s="2">
        <f t="shared" si="1"/>
        <v>29093</v>
      </c>
      <c r="I32" s="2">
        <v>34421</v>
      </c>
      <c r="J32" s="2">
        <v>0</v>
      </c>
      <c r="K32" s="2">
        <f t="shared" si="2"/>
        <v>34421</v>
      </c>
      <c r="L32" s="2">
        <v>33290</v>
      </c>
      <c r="M32" s="2">
        <v>0</v>
      </c>
      <c r="N32" s="2">
        <f t="shared" si="3"/>
        <v>33290</v>
      </c>
      <c r="O32" s="2">
        <v>32181</v>
      </c>
      <c r="P32" s="2">
        <v>0</v>
      </c>
      <c r="Q32" s="2">
        <f t="shared" si="4"/>
        <v>32181</v>
      </c>
      <c r="R32" s="2">
        <v>28692</v>
      </c>
      <c r="S32" s="2">
        <v>0</v>
      </c>
      <c r="T32" s="2">
        <f t="shared" si="5"/>
        <v>28692</v>
      </c>
      <c r="U32" s="2">
        <v>28485</v>
      </c>
      <c r="V32" s="2">
        <v>0</v>
      </c>
      <c r="W32" s="2">
        <f t="shared" si="6"/>
        <v>28485</v>
      </c>
      <c r="X32" s="2">
        <v>32386</v>
      </c>
      <c r="Y32" s="2">
        <v>0</v>
      </c>
      <c r="Z32" s="2">
        <f t="shared" si="7"/>
        <v>32386</v>
      </c>
      <c r="AA32" s="2">
        <v>29919</v>
      </c>
      <c r="AB32" s="2">
        <v>0</v>
      </c>
      <c r="AC32" s="2">
        <f t="shared" si="8"/>
        <v>29919</v>
      </c>
      <c r="AD32" s="2">
        <v>31999</v>
      </c>
      <c r="AE32" s="2">
        <v>0</v>
      </c>
      <c r="AF32" s="2">
        <f t="shared" si="12"/>
        <v>31999</v>
      </c>
      <c r="AG32" s="2">
        <v>31133</v>
      </c>
      <c r="AH32" s="2">
        <v>0</v>
      </c>
      <c r="AI32" s="2">
        <f t="shared" si="9"/>
        <v>31133</v>
      </c>
      <c r="AJ32" s="2">
        <v>32479</v>
      </c>
      <c r="AK32" s="2">
        <v>0</v>
      </c>
      <c r="AL32" s="2">
        <f t="shared" si="10"/>
        <v>32479</v>
      </c>
      <c r="AM32" s="2">
        <f t="shared" si="13"/>
        <v>377912</v>
      </c>
      <c r="AN32" s="2">
        <f t="shared" si="14"/>
        <v>0</v>
      </c>
      <c r="AO32" s="2">
        <f t="shared" si="11"/>
        <v>377912</v>
      </c>
    </row>
    <row r="33" spans="2:44" x14ac:dyDescent="0.3">
      <c r="B33" s="3" t="s">
        <v>29</v>
      </c>
      <c r="C33" s="2">
        <v>7835</v>
      </c>
      <c r="D33" s="2">
        <v>0</v>
      </c>
      <c r="E33" s="2">
        <f t="shared" si="0"/>
        <v>7835</v>
      </c>
      <c r="F33" s="2">
        <v>6960</v>
      </c>
      <c r="G33" s="2">
        <v>0</v>
      </c>
      <c r="H33" s="2">
        <f t="shared" si="1"/>
        <v>6960</v>
      </c>
      <c r="I33" s="2">
        <v>7938</v>
      </c>
      <c r="J33" s="2">
        <v>0</v>
      </c>
      <c r="K33" s="2">
        <f t="shared" si="2"/>
        <v>7938</v>
      </c>
      <c r="L33" s="2">
        <v>6686</v>
      </c>
      <c r="M33" s="2">
        <v>0</v>
      </c>
      <c r="N33" s="2">
        <f t="shared" si="3"/>
        <v>6686</v>
      </c>
      <c r="O33" s="2">
        <v>5640</v>
      </c>
      <c r="P33" s="2">
        <v>0</v>
      </c>
      <c r="Q33" s="2">
        <f t="shared" si="4"/>
        <v>5640</v>
      </c>
      <c r="R33" s="2">
        <v>5711</v>
      </c>
      <c r="S33" s="2">
        <v>0</v>
      </c>
      <c r="T33" s="2">
        <f t="shared" si="5"/>
        <v>5711</v>
      </c>
      <c r="U33" s="2">
        <v>7319</v>
      </c>
      <c r="V33" s="2">
        <v>0</v>
      </c>
      <c r="W33" s="2">
        <f t="shared" si="6"/>
        <v>7319</v>
      </c>
      <c r="X33" s="2">
        <v>7713</v>
      </c>
      <c r="Y33" s="2">
        <v>0</v>
      </c>
      <c r="Z33" s="2">
        <f t="shared" si="7"/>
        <v>7713</v>
      </c>
      <c r="AA33" s="2">
        <v>6156</v>
      </c>
      <c r="AB33" s="2">
        <v>0</v>
      </c>
      <c r="AC33" s="2">
        <f t="shared" si="8"/>
        <v>6156</v>
      </c>
      <c r="AD33" s="2">
        <v>7020</v>
      </c>
      <c r="AE33" s="2">
        <v>0</v>
      </c>
      <c r="AF33" s="2">
        <f t="shared" si="12"/>
        <v>7020</v>
      </c>
      <c r="AG33" s="2">
        <v>0</v>
      </c>
      <c r="AH33" s="2">
        <v>0</v>
      </c>
      <c r="AI33" s="2">
        <f t="shared" si="9"/>
        <v>0</v>
      </c>
      <c r="AJ33" s="2">
        <v>7844</v>
      </c>
      <c r="AK33" s="2">
        <v>0</v>
      </c>
      <c r="AL33" s="2">
        <f t="shared" si="10"/>
        <v>7844</v>
      </c>
      <c r="AM33" s="2">
        <f t="shared" si="13"/>
        <v>76822</v>
      </c>
      <c r="AN33" s="2">
        <f t="shared" si="14"/>
        <v>0</v>
      </c>
      <c r="AO33" s="2">
        <f t="shared" si="11"/>
        <v>76822</v>
      </c>
    </row>
    <row r="34" spans="2:44" x14ac:dyDescent="0.3">
      <c r="B34" s="3" t="s">
        <v>30</v>
      </c>
      <c r="C34" s="2">
        <v>181394</v>
      </c>
      <c r="D34" s="2">
        <v>25885</v>
      </c>
      <c r="E34" s="2">
        <f t="shared" si="0"/>
        <v>207279</v>
      </c>
      <c r="F34" s="2">
        <v>161385</v>
      </c>
      <c r="G34" s="2">
        <v>25228</v>
      </c>
      <c r="H34" s="2">
        <f t="shared" si="1"/>
        <v>186613</v>
      </c>
      <c r="I34" s="2">
        <v>184438</v>
      </c>
      <c r="J34" s="2">
        <v>21954</v>
      </c>
      <c r="K34" s="2">
        <f t="shared" si="2"/>
        <v>206392</v>
      </c>
      <c r="L34" s="2">
        <v>169078</v>
      </c>
      <c r="M34" s="2">
        <v>18285</v>
      </c>
      <c r="N34" s="2">
        <f t="shared" si="3"/>
        <v>187363</v>
      </c>
      <c r="O34" s="2">
        <v>161831</v>
      </c>
      <c r="P34" s="2">
        <v>20409</v>
      </c>
      <c r="Q34" s="2">
        <f t="shared" si="4"/>
        <v>182240</v>
      </c>
      <c r="R34" s="2">
        <v>150146</v>
      </c>
      <c r="S34" s="2">
        <v>21281</v>
      </c>
      <c r="T34" s="2">
        <f t="shared" si="5"/>
        <v>171427</v>
      </c>
      <c r="U34" s="2">
        <v>164060</v>
      </c>
      <c r="V34" s="2">
        <v>26625</v>
      </c>
      <c r="W34" s="2">
        <f t="shared" si="6"/>
        <v>190685</v>
      </c>
      <c r="X34" s="2">
        <v>170874</v>
      </c>
      <c r="Y34" s="2">
        <v>27064</v>
      </c>
      <c r="Z34" s="2">
        <f t="shared" si="7"/>
        <v>197938</v>
      </c>
      <c r="AA34" s="2">
        <v>153905</v>
      </c>
      <c r="AB34" s="2">
        <v>21027</v>
      </c>
      <c r="AC34" s="2">
        <f t="shared" si="8"/>
        <v>174932</v>
      </c>
      <c r="AD34" s="2">
        <v>160883</v>
      </c>
      <c r="AE34" s="2">
        <v>19422</v>
      </c>
      <c r="AF34" s="2">
        <f t="shared" si="12"/>
        <v>180305</v>
      </c>
      <c r="AG34" s="2">
        <v>160705</v>
      </c>
      <c r="AH34" s="2">
        <v>12707</v>
      </c>
      <c r="AI34" s="2">
        <f t="shared" si="9"/>
        <v>173412</v>
      </c>
      <c r="AJ34" s="2">
        <v>173218</v>
      </c>
      <c r="AK34" s="2">
        <v>16018</v>
      </c>
      <c r="AL34" s="2">
        <f t="shared" si="10"/>
        <v>189236</v>
      </c>
      <c r="AM34" s="2">
        <f t="shared" si="13"/>
        <v>1991917</v>
      </c>
      <c r="AN34" s="2">
        <f t="shared" si="14"/>
        <v>255905</v>
      </c>
      <c r="AO34" s="2">
        <f t="shared" si="11"/>
        <v>2247822</v>
      </c>
    </row>
    <row r="35" spans="2:44" x14ac:dyDescent="0.3">
      <c r="B35" s="3" t="s">
        <v>31</v>
      </c>
      <c r="C35" s="2">
        <v>58005</v>
      </c>
      <c r="D35" s="2">
        <v>0</v>
      </c>
      <c r="E35" s="2">
        <f t="shared" si="0"/>
        <v>58005</v>
      </c>
      <c r="F35" s="2">
        <v>59470</v>
      </c>
      <c r="G35" s="2">
        <v>0</v>
      </c>
      <c r="H35" s="2">
        <f t="shared" si="1"/>
        <v>59470</v>
      </c>
      <c r="I35" s="2">
        <v>75722</v>
      </c>
      <c r="J35" s="2">
        <v>0</v>
      </c>
      <c r="K35" s="2">
        <f t="shared" si="2"/>
        <v>75722</v>
      </c>
      <c r="L35" s="2">
        <v>75839</v>
      </c>
      <c r="M35" s="2">
        <v>0</v>
      </c>
      <c r="N35" s="2">
        <f t="shared" si="3"/>
        <v>75839</v>
      </c>
      <c r="O35" s="2">
        <v>69353</v>
      </c>
      <c r="P35" s="2">
        <v>0</v>
      </c>
      <c r="Q35" s="2">
        <f t="shared" si="4"/>
        <v>69353</v>
      </c>
      <c r="R35" s="2">
        <v>66495</v>
      </c>
      <c r="S35" s="2">
        <v>0</v>
      </c>
      <c r="T35" s="2">
        <f t="shared" si="5"/>
        <v>66495</v>
      </c>
      <c r="U35" s="2">
        <v>63437</v>
      </c>
      <c r="V35" s="2">
        <v>0</v>
      </c>
      <c r="W35" s="2">
        <f t="shared" si="6"/>
        <v>63437</v>
      </c>
      <c r="X35" s="2">
        <v>63800</v>
      </c>
      <c r="Y35" s="2">
        <v>0</v>
      </c>
      <c r="Z35" s="2">
        <f t="shared" si="7"/>
        <v>63800</v>
      </c>
      <c r="AA35" s="2">
        <v>67873</v>
      </c>
      <c r="AB35" s="2">
        <v>0</v>
      </c>
      <c r="AC35" s="2">
        <f t="shared" si="8"/>
        <v>67873</v>
      </c>
      <c r="AD35" s="2">
        <v>67434</v>
      </c>
      <c r="AE35" s="2">
        <v>0</v>
      </c>
      <c r="AF35" s="2">
        <f t="shared" si="12"/>
        <v>67434</v>
      </c>
      <c r="AG35" s="2">
        <v>65671</v>
      </c>
      <c r="AH35" s="2">
        <v>0</v>
      </c>
      <c r="AI35" s="2">
        <f t="shared" si="9"/>
        <v>65671</v>
      </c>
      <c r="AJ35" s="2">
        <v>66180</v>
      </c>
      <c r="AK35" s="2"/>
      <c r="AL35" s="2">
        <f t="shared" si="10"/>
        <v>66180</v>
      </c>
      <c r="AM35" s="2">
        <f t="shared" si="13"/>
        <v>799279</v>
      </c>
      <c r="AN35" s="2">
        <f t="shared" si="14"/>
        <v>0</v>
      </c>
      <c r="AO35" s="2">
        <f t="shared" si="11"/>
        <v>799279</v>
      </c>
    </row>
    <row r="36" spans="2:44" x14ac:dyDescent="0.3">
      <c r="B36" s="3" t="s">
        <v>32</v>
      </c>
      <c r="C36" s="2">
        <v>11660</v>
      </c>
      <c r="D36" s="2">
        <v>0</v>
      </c>
      <c r="E36" s="2">
        <f t="shared" si="0"/>
        <v>11660</v>
      </c>
      <c r="F36" s="2">
        <v>9970</v>
      </c>
      <c r="G36" s="2">
        <v>0</v>
      </c>
      <c r="H36" s="2">
        <f t="shared" si="1"/>
        <v>9970</v>
      </c>
      <c r="I36" s="2">
        <v>9728</v>
      </c>
      <c r="J36" s="2">
        <v>0</v>
      </c>
      <c r="K36" s="2">
        <f t="shared" si="2"/>
        <v>9728</v>
      </c>
      <c r="L36" s="2">
        <v>8693</v>
      </c>
      <c r="M36" s="2">
        <v>0</v>
      </c>
      <c r="N36" s="2">
        <f t="shared" si="3"/>
        <v>8693</v>
      </c>
      <c r="O36" s="2">
        <v>5138</v>
      </c>
      <c r="P36" s="2">
        <v>0</v>
      </c>
      <c r="Q36" s="2">
        <f t="shared" si="4"/>
        <v>5138</v>
      </c>
      <c r="R36" s="2">
        <v>4196</v>
      </c>
      <c r="S36" s="2">
        <v>0</v>
      </c>
      <c r="T36" s="2">
        <f t="shared" si="5"/>
        <v>4196</v>
      </c>
      <c r="U36" s="2">
        <v>5968</v>
      </c>
      <c r="V36" s="2">
        <v>0</v>
      </c>
      <c r="W36" s="2">
        <f t="shared" si="6"/>
        <v>5968</v>
      </c>
      <c r="X36" s="2">
        <v>6162</v>
      </c>
      <c r="Y36" s="2">
        <v>0</v>
      </c>
      <c r="Z36" s="2">
        <f t="shared" si="7"/>
        <v>6162</v>
      </c>
      <c r="AA36" s="2">
        <v>4287</v>
      </c>
      <c r="AB36" s="2">
        <v>0</v>
      </c>
      <c r="AC36" s="2">
        <f t="shared" si="8"/>
        <v>4287</v>
      </c>
      <c r="AD36" s="2">
        <v>8104</v>
      </c>
      <c r="AE36" s="2">
        <v>0</v>
      </c>
      <c r="AF36" s="2">
        <f t="shared" si="12"/>
        <v>8104</v>
      </c>
      <c r="AG36" s="2">
        <v>11090</v>
      </c>
      <c r="AH36" s="2">
        <v>0</v>
      </c>
      <c r="AI36" s="2">
        <f t="shared" si="9"/>
        <v>11090</v>
      </c>
      <c r="AJ36" s="2">
        <v>10314</v>
      </c>
      <c r="AK36" s="2">
        <v>0</v>
      </c>
      <c r="AL36" s="2">
        <f t="shared" si="10"/>
        <v>10314</v>
      </c>
      <c r="AM36" s="2">
        <f t="shared" si="13"/>
        <v>95310</v>
      </c>
      <c r="AN36" s="2">
        <f t="shared" si="14"/>
        <v>0</v>
      </c>
      <c r="AO36" s="2">
        <f t="shared" si="11"/>
        <v>95310</v>
      </c>
    </row>
    <row r="37" spans="2:44" x14ac:dyDescent="0.3">
      <c r="B37" s="3" t="s">
        <v>33</v>
      </c>
      <c r="C37" s="2">
        <v>163123</v>
      </c>
      <c r="D37" s="2">
        <v>0</v>
      </c>
      <c r="E37" s="2">
        <f t="shared" si="0"/>
        <v>163123</v>
      </c>
      <c r="F37" s="2">
        <v>138781</v>
      </c>
      <c r="G37" s="2">
        <v>0</v>
      </c>
      <c r="H37" s="2">
        <f t="shared" si="1"/>
        <v>138781</v>
      </c>
      <c r="I37" s="2">
        <v>153704</v>
      </c>
      <c r="J37" s="2">
        <v>0</v>
      </c>
      <c r="K37" s="2">
        <f t="shared" si="2"/>
        <v>153704</v>
      </c>
      <c r="L37" s="2">
        <v>148844</v>
      </c>
      <c r="M37" s="2">
        <v>0</v>
      </c>
      <c r="N37" s="2">
        <f t="shared" si="3"/>
        <v>148844</v>
      </c>
      <c r="O37" s="2">
        <v>144538</v>
      </c>
      <c r="P37" s="2">
        <v>0</v>
      </c>
      <c r="Q37" s="2">
        <f t="shared" si="4"/>
        <v>144538</v>
      </c>
      <c r="R37" s="2">
        <v>131508</v>
      </c>
      <c r="S37" s="2">
        <v>0</v>
      </c>
      <c r="T37" s="2">
        <f t="shared" si="5"/>
        <v>131508</v>
      </c>
      <c r="U37" s="2">
        <v>143167</v>
      </c>
      <c r="V37" s="2">
        <v>0</v>
      </c>
      <c r="W37" s="2">
        <f t="shared" si="6"/>
        <v>143167</v>
      </c>
      <c r="X37" s="2">
        <v>139414</v>
      </c>
      <c r="Y37" s="2">
        <v>0</v>
      </c>
      <c r="Z37" s="2">
        <f t="shared" si="7"/>
        <v>139414</v>
      </c>
      <c r="AA37" s="2">
        <v>140433</v>
      </c>
      <c r="AB37" s="2">
        <v>0</v>
      </c>
      <c r="AC37" s="2">
        <f t="shared" si="8"/>
        <v>140433</v>
      </c>
      <c r="AD37" s="2">
        <v>156518</v>
      </c>
      <c r="AE37" s="2">
        <v>0</v>
      </c>
      <c r="AF37" s="2">
        <f t="shared" si="12"/>
        <v>156518</v>
      </c>
      <c r="AG37" s="2">
        <v>157975</v>
      </c>
      <c r="AH37" s="2">
        <v>0</v>
      </c>
      <c r="AI37" s="2">
        <f t="shared" si="9"/>
        <v>157975</v>
      </c>
      <c r="AJ37" s="2">
        <v>173541</v>
      </c>
      <c r="AK37" s="2">
        <v>0</v>
      </c>
      <c r="AL37" s="2">
        <f t="shared" si="10"/>
        <v>173541</v>
      </c>
      <c r="AM37" s="2">
        <f t="shared" si="13"/>
        <v>1791546</v>
      </c>
      <c r="AN37" s="2">
        <f t="shared" si="14"/>
        <v>0</v>
      </c>
      <c r="AO37" s="2">
        <f t="shared" si="11"/>
        <v>1791546</v>
      </c>
    </row>
    <row r="38" spans="2:44" x14ac:dyDescent="0.3">
      <c r="B38" s="3" t="s">
        <v>34</v>
      </c>
      <c r="C38" s="2">
        <v>248823</v>
      </c>
      <c r="D38" s="2">
        <v>0</v>
      </c>
      <c r="E38" s="2">
        <f t="shared" si="0"/>
        <v>248823</v>
      </c>
      <c r="F38" s="2">
        <v>220161</v>
      </c>
      <c r="G38" s="2">
        <v>0</v>
      </c>
      <c r="H38" s="2">
        <f t="shared" si="1"/>
        <v>220161</v>
      </c>
      <c r="I38" s="2">
        <v>240941</v>
      </c>
      <c r="J38" s="2">
        <v>167</v>
      </c>
      <c r="K38" s="2">
        <f t="shared" si="2"/>
        <v>241108</v>
      </c>
      <c r="L38" s="2">
        <v>211259</v>
      </c>
      <c r="M38" s="2">
        <v>0</v>
      </c>
      <c r="N38" s="2">
        <f t="shared" si="3"/>
        <v>211259</v>
      </c>
      <c r="O38" s="2">
        <v>207145</v>
      </c>
      <c r="P38" s="2">
        <v>0</v>
      </c>
      <c r="Q38" s="2">
        <f t="shared" si="4"/>
        <v>207145</v>
      </c>
      <c r="R38" s="2">
        <v>194569</v>
      </c>
      <c r="S38" s="2">
        <v>0</v>
      </c>
      <c r="T38" s="2">
        <f t="shared" si="5"/>
        <v>194569</v>
      </c>
      <c r="U38" s="2">
        <v>205473</v>
      </c>
      <c r="V38" s="2">
        <v>0</v>
      </c>
      <c r="W38" s="2">
        <f t="shared" si="6"/>
        <v>205473</v>
      </c>
      <c r="X38" s="2">
        <v>198576</v>
      </c>
      <c r="Y38" s="2">
        <v>0</v>
      </c>
      <c r="Z38" s="2">
        <f t="shared" si="7"/>
        <v>198576</v>
      </c>
      <c r="AA38" s="2">
        <v>188274</v>
      </c>
      <c r="AB38" s="2">
        <v>0</v>
      </c>
      <c r="AC38" s="2">
        <f t="shared" si="8"/>
        <v>188274</v>
      </c>
      <c r="AD38" s="2">
        <v>214376</v>
      </c>
      <c r="AE38" s="2">
        <v>0</v>
      </c>
      <c r="AF38" s="2">
        <f t="shared" si="12"/>
        <v>214376</v>
      </c>
      <c r="AG38" s="2">
        <v>214118</v>
      </c>
      <c r="AH38" s="2">
        <v>0</v>
      </c>
      <c r="AI38" s="2">
        <f t="shared" si="9"/>
        <v>214118</v>
      </c>
      <c r="AJ38" s="2">
        <v>233272</v>
      </c>
      <c r="AK38" s="2">
        <v>0</v>
      </c>
      <c r="AL38" s="2">
        <f t="shared" si="10"/>
        <v>233272</v>
      </c>
      <c r="AM38" s="2">
        <f t="shared" si="13"/>
        <v>2576987</v>
      </c>
      <c r="AN38" s="2">
        <f t="shared" si="14"/>
        <v>167</v>
      </c>
      <c r="AO38" s="2">
        <f t="shared" si="11"/>
        <v>2577154</v>
      </c>
    </row>
    <row r="39" spans="2:44" x14ac:dyDescent="0.3">
      <c r="B39" s="3" t="s">
        <v>35</v>
      </c>
      <c r="C39" s="2">
        <v>81425.534909823517</v>
      </c>
      <c r="D39" s="2">
        <v>79980.708291282383</v>
      </c>
      <c r="E39" s="2">
        <f t="shared" si="0"/>
        <v>161406.24320110591</v>
      </c>
      <c r="F39" s="2">
        <v>95589.000540358436</v>
      </c>
      <c r="G39" s="2">
        <v>117024.08235539666</v>
      </c>
      <c r="H39" s="2">
        <f t="shared" si="1"/>
        <v>212613.0828957551</v>
      </c>
      <c r="I39" s="2">
        <v>17830.026239071918</v>
      </c>
      <c r="J39" s="2">
        <v>21455.008357588198</v>
      </c>
      <c r="K39" s="2">
        <f t="shared" si="2"/>
        <v>39285.034596660116</v>
      </c>
      <c r="L39" s="2">
        <v>38354.322066971094</v>
      </c>
      <c r="M39" s="2">
        <v>34016.097053399732</v>
      </c>
      <c r="N39" s="2">
        <f t="shared" si="3"/>
        <v>72370.419120370818</v>
      </c>
      <c r="O39" s="2">
        <v>55113.548854073197</v>
      </c>
      <c r="P39" s="2">
        <v>42962.168328978703</v>
      </c>
      <c r="Q39" s="2">
        <f t="shared" si="4"/>
        <v>98075.717183051893</v>
      </c>
      <c r="R39" s="2">
        <v>19379.295219162046</v>
      </c>
      <c r="S39" s="2">
        <v>18021.279880573158</v>
      </c>
      <c r="T39" s="2">
        <f t="shared" si="5"/>
        <v>37400.575099735201</v>
      </c>
      <c r="U39" s="2">
        <v>74403.290952998825</v>
      </c>
      <c r="V39" s="2">
        <v>59247.544492989524</v>
      </c>
      <c r="W39" s="2">
        <f t="shared" si="6"/>
        <v>133650.83544598834</v>
      </c>
      <c r="X39" s="2">
        <v>74670.670983419011</v>
      </c>
      <c r="Y39" s="2">
        <v>56905.68869224807</v>
      </c>
      <c r="Z39" s="2">
        <f t="shared" si="7"/>
        <v>131576.35967566707</v>
      </c>
      <c r="AA39" s="2">
        <v>65867.599264178571</v>
      </c>
      <c r="AB39" s="2">
        <v>44097.086781724029</v>
      </c>
      <c r="AC39" s="2">
        <f t="shared" si="8"/>
        <v>109964.68604590261</v>
      </c>
      <c r="AD39" s="2">
        <v>81002.076584134149</v>
      </c>
      <c r="AE39" s="2">
        <v>44208.840239871817</v>
      </c>
      <c r="AF39" s="2">
        <f t="shared" si="12"/>
        <v>125210.91682400597</v>
      </c>
      <c r="AG39" s="2">
        <v>72955.089065746943</v>
      </c>
      <c r="AH39" s="2">
        <v>62068.698458675943</v>
      </c>
      <c r="AI39" s="2">
        <f t="shared" si="9"/>
        <v>135023.78752442289</v>
      </c>
      <c r="AJ39" s="2">
        <v>90498.545320062316</v>
      </c>
      <c r="AK39" s="2">
        <v>70461.797067271778</v>
      </c>
      <c r="AL39" s="2">
        <f t="shared" si="10"/>
        <v>160960.34238733409</v>
      </c>
      <c r="AM39" s="2">
        <f t="shared" si="13"/>
        <v>767089.00000000012</v>
      </c>
      <c r="AN39" s="2">
        <f t="shared" si="14"/>
        <v>650449</v>
      </c>
      <c r="AO39" s="2">
        <f t="shared" si="11"/>
        <v>1417538</v>
      </c>
    </row>
    <row r="40" spans="2:44" x14ac:dyDescent="0.3">
      <c r="B40" s="6" t="s">
        <v>37</v>
      </c>
      <c r="C40" s="2">
        <v>1163</v>
      </c>
      <c r="D40" s="2">
        <v>0</v>
      </c>
      <c r="E40" s="2">
        <f t="shared" si="0"/>
        <v>1163</v>
      </c>
      <c r="F40" s="2">
        <v>266</v>
      </c>
      <c r="G40" s="2">
        <v>0</v>
      </c>
      <c r="H40" s="2">
        <f t="shared" si="1"/>
        <v>266</v>
      </c>
      <c r="I40" s="2">
        <v>537</v>
      </c>
      <c r="J40" s="2">
        <v>0</v>
      </c>
      <c r="K40" s="2">
        <f t="shared" si="2"/>
        <v>537</v>
      </c>
      <c r="L40" s="2">
        <v>144</v>
      </c>
      <c r="M40" s="2">
        <v>0</v>
      </c>
      <c r="N40" s="2">
        <v>0</v>
      </c>
      <c r="O40" s="2">
        <v>0</v>
      </c>
      <c r="P40" s="2">
        <v>0</v>
      </c>
      <c r="Q40" s="2">
        <f t="shared" si="4"/>
        <v>0</v>
      </c>
      <c r="R40" s="2">
        <v>0</v>
      </c>
      <c r="S40" s="2">
        <v>0</v>
      </c>
      <c r="T40" s="2">
        <f t="shared" si="5"/>
        <v>0</v>
      </c>
      <c r="U40" s="2">
        <v>0</v>
      </c>
      <c r="V40" s="2">
        <v>0</v>
      </c>
      <c r="W40" s="2">
        <f t="shared" si="6"/>
        <v>0</v>
      </c>
      <c r="X40" s="2">
        <v>0</v>
      </c>
      <c r="Y40" s="2">
        <v>0</v>
      </c>
      <c r="Z40" s="2">
        <f t="shared" si="7"/>
        <v>0</v>
      </c>
      <c r="AA40" s="2">
        <v>0</v>
      </c>
      <c r="AB40" s="2">
        <v>0</v>
      </c>
      <c r="AC40" s="2">
        <f t="shared" si="8"/>
        <v>0</v>
      </c>
      <c r="AD40" s="2">
        <v>0</v>
      </c>
      <c r="AE40" s="2">
        <v>0</v>
      </c>
      <c r="AF40" s="2">
        <f t="shared" si="12"/>
        <v>0</v>
      </c>
      <c r="AG40" s="2">
        <v>0</v>
      </c>
      <c r="AH40" s="2">
        <v>0</v>
      </c>
      <c r="AI40" s="2">
        <f t="shared" si="9"/>
        <v>0</v>
      </c>
      <c r="AJ40" s="2">
        <v>0</v>
      </c>
      <c r="AK40" s="2">
        <v>0</v>
      </c>
      <c r="AL40" s="2">
        <f t="shared" si="10"/>
        <v>0</v>
      </c>
      <c r="AM40" s="2">
        <f t="shared" si="13"/>
        <v>2110</v>
      </c>
      <c r="AN40" s="2">
        <f t="shared" si="14"/>
        <v>0</v>
      </c>
      <c r="AO40" s="2">
        <f t="shared" si="11"/>
        <v>2110</v>
      </c>
    </row>
    <row r="41" spans="2:44" x14ac:dyDescent="0.3">
      <c r="B41" s="4" t="s">
        <v>36</v>
      </c>
      <c r="C41" s="5">
        <f t="shared" ref="C41:AE41" si="15">SUM(C8:C40)</f>
        <v>7082969.5349098239</v>
      </c>
      <c r="D41" s="5">
        <f t="shared" si="15"/>
        <v>6810679.7082912819</v>
      </c>
      <c r="E41" s="5">
        <f t="shared" si="15"/>
        <v>13893649.243201107</v>
      </c>
      <c r="F41" s="5">
        <f>SUM(F8:F40)</f>
        <v>6374861.000540358</v>
      </c>
      <c r="G41" s="5">
        <f t="shared" si="15"/>
        <v>6523806.0823553968</v>
      </c>
      <c r="H41" s="5">
        <f t="shared" si="15"/>
        <v>12898667.082895756</v>
      </c>
      <c r="I41" s="5">
        <f t="shared" si="15"/>
        <v>6662501.026239072</v>
      </c>
      <c r="J41" s="5">
        <f t="shared" si="15"/>
        <v>6673657.0083575882</v>
      </c>
      <c r="K41" s="5">
        <f t="shared" si="15"/>
        <v>13336158.034596659</v>
      </c>
      <c r="L41" s="5">
        <f t="shared" si="15"/>
        <v>6345527.3220669711</v>
      </c>
      <c r="M41" s="5">
        <f t="shared" si="15"/>
        <v>6407409.0970533993</v>
      </c>
      <c r="N41" s="5">
        <f t="shared" si="15"/>
        <v>12752792.419120371</v>
      </c>
      <c r="O41" s="5">
        <f t="shared" si="15"/>
        <v>5897850.5488540735</v>
      </c>
      <c r="P41" s="5">
        <f t="shared" si="15"/>
        <v>5833311.1683289791</v>
      </c>
      <c r="Q41" s="5">
        <f t="shared" si="15"/>
        <v>11731161.717183052</v>
      </c>
      <c r="R41" s="5">
        <f t="shared" si="15"/>
        <v>5567158.2952191625</v>
      </c>
      <c r="S41" s="5">
        <f t="shared" si="15"/>
        <v>5647897.279880573</v>
      </c>
      <c r="T41" s="5">
        <f t="shared" si="15"/>
        <v>11215055.575099735</v>
      </c>
      <c r="U41" s="5">
        <f t="shared" si="15"/>
        <v>6269326.2909529991</v>
      </c>
      <c r="V41" s="5">
        <f t="shared" si="15"/>
        <v>6525571.5444929898</v>
      </c>
      <c r="W41" s="5">
        <f t="shared" si="15"/>
        <v>12794897.835445989</v>
      </c>
      <c r="X41" s="5">
        <f t="shared" si="15"/>
        <v>6448576.6709834188</v>
      </c>
      <c r="Y41" s="5">
        <f t="shared" si="15"/>
        <v>6833844.6886922484</v>
      </c>
      <c r="Z41" s="5">
        <f t="shared" si="15"/>
        <v>13282421.359675666</v>
      </c>
      <c r="AA41" s="5">
        <f t="shared" si="15"/>
        <v>5657096.5992641784</v>
      </c>
      <c r="AB41" s="5">
        <f t="shared" si="15"/>
        <v>5823993.0867817244</v>
      </c>
      <c r="AC41" s="5">
        <f t="shared" si="15"/>
        <v>11481089.686045902</v>
      </c>
      <c r="AD41" s="5">
        <f t="shared" si="15"/>
        <v>6359041.0765841343</v>
      </c>
      <c r="AE41" s="5">
        <f t="shared" si="15"/>
        <v>6323609.8402398722</v>
      </c>
      <c r="AF41" s="5">
        <f t="shared" ref="AF41:AO41" si="16">SUM(AF8:AF40)</f>
        <v>12682650.916824006</v>
      </c>
      <c r="AG41" s="5">
        <f t="shared" si="16"/>
        <v>6427071.0890657473</v>
      </c>
      <c r="AH41" s="5">
        <f t="shared" si="16"/>
        <v>6731308.6984586762</v>
      </c>
      <c r="AI41" s="5">
        <f t="shared" si="16"/>
        <v>13158379.787524423</v>
      </c>
      <c r="AJ41" s="5">
        <f t="shared" si="16"/>
        <v>7008789.545320062</v>
      </c>
      <c r="AK41" s="5">
        <f t="shared" si="16"/>
        <v>7462652.7970672715</v>
      </c>
      <c r="AL41" s="5">
        <f t="shared" si="16"/>
        <v>14471442.342387334</v>
      </c>
      <c r="AM41" s="5">
        <f t="shared" si="16"/>
        <v>76100769</v>
      </c>
      <c r="AN41" s="5">
        <f t="shared" si="16"/>
        <v>77597741</v>
      </c>
      <c r="AO41" s="5">
        <f t="shared" si="16"/>
        <v>153698510</v>
      </c>
    </row>
    <row r="43" spans="2:44" ht="17.399999999999999" customHeight="1" x14ac:dyDescent="0.3">
      <c r="B43" s="37" t="s">
        <v>46</v>
      </c>
      <c r="C43" s="35">
        <v>42736</v>
      </c>
      <c r="D43" s="36"/>
      <c r="E43" s="36"/>
      <c r="F43" s="35">
        <v>42767</v>
      </c>
      <c r="G43" s="36"/>
      <c r="H43" s="36"/>
      <c r="I43" s="35">
        <v>42795</v>
      </c>
      <c r="J43" s="36"/>
      <c r="K43" s="36"/>
      <c r="L43" s="42">
        <v>42826</v>
      </c>
      <c r="M43" s="43"/>
      <c r="N43" s="43"/>
      <c r="O43" s="42">
        <v>42856</v>
      </c>
      <c r="P43" s="43"/>
      <c r="Q43" s="43"/>
      <c r="R43" s="42">
        <v>42887</v>
      </c>
      <c r="S43" s="43"/>
      <c r="T43" s="43"/>
      <c r="U43" s="30">
        <v>42917</v>
      </c>
      <c r="V43" s="31"/>
      <c r="W43" s="31"/>
      <c r="X43" s="30">
        <v>42948</v>
      </c>
      <c r="Y43" s="31"/>
      <c r="Z43" s="31"/>
      <c r="AA43" s="30">
        <v>42979</v>
      </c>
      <c r="AB43" s="31"/>
      <c r="AC43" s="31"/>
      <c r="AD43" s="32">
        <v>43009</v>
      </c>
      <c r="AE43" s="33"/>
      <c r="AF43" s="33"/>
      <c r="AG43" s="32">
        <v>43040</v>
      </c>
      <c r="AH43" s="33"/>
      <c r="AI43" s="33"/>
      <c r="AJ43" s="32">
        <v>43070</v>
      </c>
      <c r="AK43" s="33"/>
      <c r="AL43" s="33"/>
      <c r="AM43" s="34">
        <v>2017</v>
      </c>
      <c r="AN43" s="34"/>
      <c r="AO43" s="34"/>
      <c r="AP43" s="29" t="s">
        <v>47</v>
      </c>
      <c r="AQ43" s="29"/>
      <c r="AR43" s="29"/>
    </row>
    <row r="44" spans="2:44" x14ac:dyDescent="0.3">
      <c r="B44" s="37"/>
      <c r="C44" s="18" t="s">
        <v>1</v>
      </c>
      <c r="D44" s="18" t="s">
        <v>2</v>
      </c>
      <c r="E44" s="18" t="s">
        <v>3</v>
      </c>
      <c r="F44" s="18" t="s">
        <v>1</v>
      </c>
      <c r="G44" s="18" t="s">
        <v>2</v>
      </c>
      <c r="H44" s="18" t="s">
        <v>3</v>
      </c>
      <c r="I44" s="18" t="s">
        <v>1</v>
      </c>
      <c r="J44" s="18" t="s">
        <v>2</v>
      </c>
      <c r="K44" s="18" t="s">
        <v>3</v>
      </c>
      <c r="L44" s="17" t="s">
        <v>1</v>
      </c>
      <c r="M44" s="17" t="s">
        <v>2</v>
      </c>
      <c r="N44" s="17" t="s">
        <v>3</v>
      </c>
      <c r="O44" s="17" t="s">
        <v>1</v>
      </c>
      <c r="P44" s="17" t="s">
        <v>2</v>
      </c>
      <c r="Q44" s="17" t="s">
        <v>3</v>
      </c>
      <c r="R44" s="17" t="s">
        <v>1</v>
      </c>
      <c r="S44" s="17" t="s">
        <v>2</v>
      </c>
      <c r="T44" s="17" t="s">
        <v>3</v>
      </c>
      <c r="U44" s="16" t="s">
        <v>1</v>
      </c>
      <c r="V44" s="16" t="s">
        <v>2</v>
      </c>
      <c r="W44" s="16" t="s">
        <v>3</v>
      </c>
      <c r="X44" s="16" t="s">
        <v>1</v>
      </c>
      <c r="Y44" s="16" t="s">
        <v>2</v>
      </c>
      <c r="Z44" s="16" t="s">
        <v>3</v>
      </c>
      <c r="AA44" s="16" t="s">
        <v>1</v>
      </c>
      <c r="AB44" s="16" t="s">
        <v>2</v>
      </c>
      <c r="AC44" s="16" t="s">
        <v>3</v>
      </c>
      <c r="AD44" s="15" t="s">
        <v>1</v>
      </c>
      <c r="AE44" s="15" t="s">
        <v>2</v>
      </c>
      <c r="AF44" s="15" t="s">
        <v>3</v>
      </c>
      <c r="AG44" s="15" t="s">
        <v>1</v>
      </c>
      <c r="AH44" s="15" t="s">
        <v>2</v>
      </c>
      <c r="AI44" s="15" t="s">
        <v>3</v>
      </c>
      <c r="AJ44" s="15" t="s">
        <v>1</v>
      </c>
      <c r="AK44" s="15" t="s">
        <v>2</v>
      </c>
      <c r="AL44" s="15" t="s">
        <v>3</v>
      </c>
      <c r="AM44" s="10" t="s">
        <v>1</v>
      </c>
      <c r="AN44" s="10" t="s">
        <v>2</v>
      </c>
      <c r="AO44" s="10" t="s">
        <v>3</v>
      </c>
      <c r="AP44" s="19" t="s">
        <v>1</v>
      </c>
      <c r="AQ44" s="19" t="s">
        <v>2</v>
      </c>
      <c r="AR44" s="19" t="s">
        <v>3</v>
      </c>
    </row>
    <row r="45" spans="2:44" x14ac:dyDescent="0.3">
      <c r="B45" s="20" t="s">
        <v>42</v>
      </c>
      <c r="C45" s="21">
        <f t="shared" ref="C45:AO45" si="17">SUM(C8:C9,C11:C12,C29,C14)</f>
        <v>5317571</v>
      </c>
      <c r="D45" s="21">
        <f t="shared" si="17"/>
        <v>6417761</v>
      </c>
      <c r="E45" s="21">
        <f t="shared" si="17"/>
        <v>11735332</v>
      </c>
      <c r="F45" s="21">
        <f t="shared" si="17"/>
        <v>4738936</v>
      </c>
      <c r="G45" s="21">
        <f t="shared" si="17"/>
        <v>6100951</v>
      </c>
      <c r="H45" s="21">
        <f t="shared" si="17"/>
        <v>10839887</v>
      </c>
      <c r="I45" s="21">
        <f t="shared" si="17"/>
        <v>4956779</v>
      </c>
      <c r="J45" s="21">
        <f t="shared" si="17"/>
        <v>6374983</v>
      </c>
      <c r="K45" s="21">
        <f t="shared" si="17"/>
        <v>11331762</v>
      </c>
      <c r="L45" s="21">
        <f t="shared" si="17"/>
        <v>4700329</v>
      </c>
      <c r="M45" s="21">
        <f t="shared" si="17"/>
        <v>6159067</v>
      </c>
      <c r="N45" s="21">
        <f t="shared" si="17"/>
        <v>10859396</v>
      </c>
      <c r="O45" s="21">
        <f t="shared" si="17"/>
        <v>4356337</v>
      </c>
      <c r="P45" s="21">
        <f t="shared" si="17"/>
        <v>5614239</v>
      </c>
      <c r="Q45" s="21">
        <f t="shared" si="17"/>
        <v>9970576</v>
      </c>
      <c r="R45" s="21">
        <f t="shared" si="17"/>
        <v>4150692</v>
      </c>
      <c r="S45" s="21">
        <f t="shared" si="17"/>
        <v>5452185</v>
      </c>
      <c r="T45" s="21">
        <f t="shared" si="17"/>
        <v>9602877</v>
      </c>
      <c r="U45" s="21">
        <f t="shared" si="17"/>
        <v>4660454</v>
      </c>
      <c r="V45" s="21">
        <f t="shared" si="17"/>
        <v>6253240</v>
      </c>
      <c r="W45" s="21">
        <f t="shared" si="17"/>
        <v>10913694</v>
      </c>
      <c r="X45" s="21">
        <f t="shared" si="17"/>
        <v>4781824</v>
      </c>
      <c r="Y45" s="21">
        <f t="shared" si="17"/>
        <v>6543717</v>
      </c>
      <c r="Z45" s="21">
        <f t="shared" si="17"/>
        <v>11325541</v>
      </c>
      <c r="AA45" s="21">
        <f t="shared" si="17"/>
        <v>4173667</v>
      </c>
      <c r="AB45" s="21">
        <f t="shared" si="17"/>
        <v>5592392</v>
      </c>
      <c r="AC45" s="21">
        <f t="shared" si="17"/>
        <v>9766059</v>
      </c>
      <c r="AD45" s="21">
        <f t="shared" si="17"/>
        <v>4721241</v>
      </c>
      <c r="AE45" s="21">
        <f t="shared" si="17"/>
        <v>6056980</v>
      </c>
      <c r="AF45" s="21">
        <f t="shared" si="17"/>
        <v>10778221</v>
      </c>
      <c r="AG45" s="21">
        <f t="shared" si="17"/>
        <v>4834567</v>
      </c>
      <c r="AH45" s="21">
        <f t="shared" si="17"/>
        <v>6441682</v>
      </c>
      <c r="AI45" s="21">
        <f t="shared" si="17"/>
        <v>11276249</v>
      </c>
      <c r="AJ45" s="21">
        <f t="shared" si="17"/>
        <v>5258271</v>
      </c>
      <c r="AK45" s="21">
        <f t="shared" si="17"/>
        <v>7142880</v>
      </c>
      <c r="AL45" s="21">
        <f t="shared" si="17"/>
        <v>12401151</v>
      </c>
      <c r="AM45" s="21">
        <f t="shared" si="17"/>
        <v>56650668</v>
      </c>
      <c r="AN45" s="21">
        <f t="shared" si="17"/>
        <v>74150077</v>
      </c>
      <c r="AO45" s="21">
        <f t="shared" si="17"/>
        <v>130800745</v>
      </c>
      <c r="AP45" s="22">
        <f>AM45/$AM$49</f>
        <v>0.74441649860331893</v>
      </c>
      <c r="AQ45" s="22">
        <f>AN45/$AN$49</f>
        <v>0.95557004681360502</v>
      </c>
      <c r="AR45" s="22">
        <f>AO45/$AO$49</f>
        <v>0.85102155512112643</v>
      </c>
    </row>
    <row r="46" spans="2:44" x14ac:dyDescent="0.3">
      <c r="B46" s="20" t="s">
        <v>43</v>
      </c>
      <c r="C46" s="21">
        <f t="shared" ref="C46:AO46" si="18">SUM(C10,C13,C15:C16,C18:C28,C30:C32,C34:C35,C37:C38,C40)</f>
        <v>1464855</v>
      </c>
      <c r="D46" s="21">
        <f t="shared" si="18"/>
        <v>261317</v>
      </c>
      <c r="E46" s="21">
        <f t="shared" si="18"/>
        <v>1726172</v>
      </c>
      <c r="F46" s="21">
        <f t="shared" si="18"/>
        <v>1330499</v>
      </c>
      <c r="G46" s="21">
        <f t="shared" si="18"/>
        <v>255030</v>
      </c>
      <c r="H46" s="21">
        <f t="shared" si="18"/>
        <v>1585529</v>
      </c>
      <c r="I46" s="21">
        <f t="shared" si="18"/>
        <v>1495836</v>
      </c>
      <c r="J46" s="21">
        <f t="shared" si="18"/>
        <v>228694</v>
      </c>
      <c r="K46" s="21">
        <f t="shared" si="18"/>
        <v>1724530</v>
      </c>
      <c r="L46" s="21">
        <f t="shared" si="18"/>
        <v>1418400</v>
      </c>
      <c r="M46" s="21">
        <f t="shared" si="18"/>
        <v>158177</v>
      </c>
      <c r="N46" s="21">
        <f t="shared" si="18"/>
        <v>1576433</v>
      </c>
      <c r="O46" s="21">
        <f t="shared" si="18"/>
        <v>1343047</v>
      </c>
      <c r="P46" s="21">
        <f t="shared" si="18"/>
        <v>129704</v>
      </c>
      <c r="Q46" s="21">
        <f t="shared" si="18"/>
        <v>1472751</v>
      </c>
      <c r="R46" s="21">
        <f t="shared" si="18"/>
        <v>1245366</v>
      </c>
      <c r="S46" s="21">
        <f t="shared" si="18"/>
        <v>128616</v>
      </c>
      <c r="T46" s="21">
        <f t="shared" si="18"/>
        <v>1373982</v>
      </c>
      <c r="U46" s="21">
        <f t="shared" si="18"/>
        <v>1333239</v>
      </c>
      <c r="V46" s="21">
        <f t="shared" si="18"/>
        <v>153435</v>
      </c>
      <c r="W46" s="21">
        <f t="shared" si="18"/>
        <v>1486674</v>
      </c>
      <c r="X46" s="21">
        <f t="shared" si="18"/>
        <v>1351053</v>
      </c>
      <c r="Y46" s="21">
        <f t="shared" si="18"/>
        <v>170620</v>
      </c>
      <c r="Z46" s="21">
        <f t="shared" si="18"/>
        <v>1521673</v>
      </c>
      <c r="AA46" s="21">
        <f t="shared" si="18"/>
        <v>1259737</v>
      </c>
      <c r="AB46" s="21">
        <f t="shared" si="18"/>
        <v>140491</v>
      </c>
      <c r="AC46" s="21">
        <f t="shared" si="18"/>
        <v>1400228</v>
      </c>
      <c r="AD46" s="21">
        <f t="shared" si="18"/>
        <v>1400978</v>
      </c>
      <c r="AE46" s="21">
        <f t="shared" si="18"/>
        <v>176322</v>
      </c>
      <c r="AF46" s="21">
        <f t="shared" si="18"/>
        <v>1577300</v>
      </c>
      <c r="AG46" s="21">
        <f t="shared" si="18"/>
        <v>1385051</v>
      </c>
      <c r="AH46" s="21">
        <f t="shared" si="18"/>
        <v>186230</v>
      </c>
      <c r="AI46" s="21">
        <f t="shared" si="18"/>
        <v>1571281</v>
      </c>
      <c r="AJ46" s="21">
        <f t="shared" si="18"/>
        <v>1466379</v>
      </c>
      <c r="AK46" s="21">
        <f t="shared" si="18"/>
        <v>191484</v>
      </c>
      <c r="AL46" s="21">
        <f t="shared" si="18"/>
        <v>1657863</v>
      </c>
      <c r="AM46" s="21">
        <f t="shared" si="18"/>
        <v>16494440</v>
      </c>
      <c r="AN46" s="21">
        <f t="shared" si="18"/>
        <v>2180120</v>
      </c>
      <c r="AO46" s="21">
        <f t="shared" si="18"/>
        <v>18674560</v>
      </c>
      <c r="AP46" s="22">
        <f t="shared" ref="AP46:AP49" si="19">AM46/$AM$49</f>
        <v>0.21674472172547954</v>
      </c>
      <c r="AQ46" s="22">
        <f t="shared" ref="AQ46:AQ48" si="20">AN46/$AN$49</f>
        <v>2.8095147769830051E-2</v>
      </c>
      <c r="AR46" s="22">
        <f t="shared" ref="AR46:AR48" si="21">AO46/$AO$49</f>
        <v>0.12150124292031197</v>
      </c>
    </row>
    <row r="47" spans="2:44" x14ac:dyDescent="0.3">
      <c r="B47" s="20" t="s">
        <v>44</v>
      </c>
      <c r="C47" s="21">
        <f t="shared" ref="C47:AO47" si="22">SUM(C17,C33,C36)</f>
        <v>219118</v>
      </c>
      <c r="D47" s="21">
        <f t="shared" si="22"/>
        <v>51621</v>
      </c>
      <c r="E47" s="21">
        <f t="shared" si="22"/>
        <v>270739</v>
      </c>
      <c r="F47" s="21">
        <f t="shared" si="22"/>
        <v>209837</v>
      </c>
      <c r="G47" s="21">
        <f t="shared" si="22"/>
        <v>50801</v>
      </c>
      <c r="H47" s="21">
        <f t="shared" si="22"/>
        <v>260638</v>
      </c>
      <c r="I47" s="21">
        <f t="shared" si="22"/>
        <v>192056</v>
      </c>
      <c r="J47" s="21">
        <f t="shared" si="22"/>
        <v>48525</v>
      </c>
      <c r="K47" s="21">
        <f t="shared" si="22"/>
        <v>240581</v>
      </c>
      <c r="L47" s="21">
        <f t="shared" si="22"/>
        <v>188444</v>
      </c>
      <c r="M47" s="21">
        <f t="shared" si="22"/>
        <v>56149</v>
      </c>
      <c r="N47" s="21">
        <f t="shared" si="22"/>
        <v>244593</v>
      </c>
      <c r="O47" s="21">
        <f t="shared" si="22"/>
        <v>143353</v>
      </c>
      <c r="P47" s="21">
        <f t="shared" si="22"/>
        <v>46406</v>
      </c>
      <c r="Q47" s="21">
        <f t="shared" si="22"/>
        <v>189759</v>
      </c>
      <c r="R47" s="21">
        <f t="shared" si="22"/>
        <v>151721</v>
      </c>
      <c r="S47" s="21">
        <f t="shared" si="22"/>
        <v>49075</v>
      </c>
      <c r="T47" s="21">
        <f t="shared" si="22"/>
        <v>200796</v>
      </c>
      <c r="U47" s="21">
        <f t="shared" si="22"/>
        <v>201230</v>
      </c>
      <c r="V47" s="21">
        <f t="shared" si="22"/>
        <v>59649</v>
      </c>
      <c r="W47" s="21">
        <f t="shared" si="22"/>
        <v>260879</v>
      </c>
      <c r="X47" s="21">
        <f t="shared" si="22"/>
        <v>241029</v>
      </c>
      <c r="Y47" s="21">
        <f t="shared" si="22"/>
        <v>62602</v>
      </c>
      <c r="Z47" s="21">
        <f t="shared" si="22"/>
        <v>303631</v>
      </c>
      <c r="AA47" s="21">
        <f t="shared" si="22"/>
        <v>157825</v>
      </c>
      <c r="AB47" s="21">
        <f t="shared" si="22"/>
        <v>47013</v>
      </c>
      <c r="AC47" s="21">
        <f t="shared" si="22"/>
        <v>204838</v>
      </c>
      <c r="AD47" s="21">
        <f t="shared" si="22"/>
        <v>155820</v>
      </c>
      <c r="AE47" s="21">
        <f t="shared" si="22"/>
        <v>46099</v>
      </c>
      <c r="AF47" s="21">
        <f t="shared" si="22"/>
        <v>201919</v>
      </c>
      <c r="AG47" s="21">
        <f t="shared" si="22"/>
        <v>134498</v>
      </c>
      <c r="AH47" s="21">
        <f t="shared" si="22"/>
        <v>41328</v>
      </c>
      <c r="AI47" s="21">
        <f t="shared" si="22"/>
        <v>175826</v>
      </c>
      <c r="AJ47" s="21">
        <f t="shared" si="22"/>
        <v>193641</v>
      </c>
      <c r="AK47" s="21">
        <f t="shared" si="22"/>
        <v>57827</v>
      </c>
      <c r="AL47" s="21">
        <f t="shared" si="22"/>
        <v>251468</v>
      </c>
      <c r="AM47" s="21">
        <f t="shared" si="22"/>
        <v>2188572</v>
      </c>
      <c r="AN47" s="21">
        <f t="shared" si="22"/>
        <v>617095</v>
      </c>
      <c r="AO47" s="21">
        <f t="shared" si="22"/>
        <v>2805667</v>
      </c>
      <c r="AP47" s="22">
        <f t="shared" si="19"/>
        <v>2.8758868389358851E-2</v>
      </c>
      <c r="AQ47" s="22">
        <f t="shared" si="20"/>
        <v>7.9524866580845434E-3</v>
      </c>
      <c r="AR47" s="22">
        <f t="shared" si="21"/>
        <v>1.8254353929650979E-2</v>
      </c>
    </row>
    <row r="48" spans="2:44" x14ac:dyDescent="0.3">
      <c r="B48" s="20" t="s">
        <v>45</v>
      </c>
      <c r="C48" s="21">
        <f t="shared" ref="C48:AO48" si="23">C39</f>
        <v>81425.534909823517</v>
      </c>
      <c r="D48" s="21">
        <f t="shared" si="23"/>
        <v>79980.708291282383</v>
      </c>
      <c r="E48" s="21">
        <f t="shared" si="23"/>
        <v>161406.24320110591</v>
      </c>
      <c r="F48" s="21">
        <f t="shared" si="23"/>
        <v>95589.000540358436</v>
      </c>
      <c r="G48" s="21">
        <f t="shared" si="23"/>
        <v>117024.08235539666</v>
      </c>
      <c r="H48" s="21">
        <f t="shared" si="23"/>
        <v>212613.0828957551</v>
      </c>
      <c r="I48" s="21">
        <f t="shared" si="23"/>
        <v>17830.026239071918</v>
      </c>
      <c r="J48" s="21">
        <f t="shared" si="23"/>
        <v>21455.008357588198</v>
      </c>
      <c r="K48" s="21">
        <f t="shared" si="23"/>
        <v>39285.034596660116</v>
      </c>
      <c r="L48" s="21">
        <f t="shared" si="23"/>
        <v>38354.322066971094</v>
      </c>
      <c r="M48" s="21">
        <f t="shared" si="23"/>
        <v>34016.097053399732</v>
      </c>
      <c r="N48" s="21">
        <f t="shared" si="23"/>
        <v>72370.419120370818</v>
      </c>
      <c r="O48" s="21">
        <f t="shared" si="23"/>
        <v>55113.548854073197</v>
      </c>
      <c r="P48" s="21">
        <f t="shared" si="23"/>
        <v>42962.168328978703</v>
      </c>
      <c r="Q48" s="21">
        <f t="shared" si="23"/>
        <v>98075.717183051893</v>
      </c>
      <c r="R48" s="21">
        <f t="shared" si="23"/>
        <v>19379.295219162046</v>
      </c>
      <c r="S48" s="21">
        <f t="shared" si="23"/>
        <v>18021.279880573158</v>
      </c>
      <c r="T48" s="21">
        <f t="shared" si="23"/>
        <v>37400.575099735201</v>
      </c>
      <c r="U48" s="21">
        <f t="shared" si="23"/>
        <v>74403.290952998825</v>
      </c>
      <c r="V48" s="21">
        <f t="shared" si="23"/>
        <v>59247.544492989524</v>
      </c>
      <c r="W48" s="21">
        <f t="shared" si="23"/>
        <v>133650.83544598834</v>
      </c>
      <c r="X48" s="21">
        <f t="shared" si="23"/>
        <v>74670.670983419011</v>
      </c>
      <c r="Y48" s="21">
        <f t="shared" si="23"/>
        <v>56905.68869224807</v>
      </c>
      <c r="Z48" s="21">
        <f t="shared" si="23"/>
        <v>131576.35967566707</v>
      </c>
      <c r="AA48" s="21">
        <f t="shared" si="23"/>
        <v>65867.599264178571</v>
      </c>
      <c r="AB48" s="21">
        <f t="shared" si="23"/>
        <v>44097.086781724029</v>
      </c>
      <c r="AC48" s="21">
        <f t="shared" si="23"/>
        <v>109964.68604590261</v>
      </c>
      <c r="AD48" s="21">
        <f t="shared" si="23"/>
        <v>81002.076584134149</v>
      </c>
      <c r="AE48" s="21">
        <f t="shared" si="23"/>
        <v>44208.840239871817</v>
      </c>
      <c r="AF48" s="21">
        <f t="shared" si="23"/>
        <v>125210.91682400597</v>
      </c>
      <c r="AG48" s="21">
        <f t="shared" si="23"/>
        <v>72955.089065746943</v>
      </c>
      <c r="AH48" s="21">
        <f t="shared" si="23"/>
        <v>62068.698458675943</v>
      </c>
      <c r="AI48" s="21">
        <f t="shared" si="23"/>
        <v>135023.78752442289</v>
      </c>
      <c r="AJ48" s="21">
        <f t="shared" si="23"/>
        <v>90498.545320062316</v>
      </c>
      <c r="AK48" s="21">
        <f t="shared" si="23"/>
        <v>70461.797067271778</v>
      </c>
      <c r="AL48" s="21">
        <f t="shared" si="23"/>
        <v>160960.34238733409</v>
      </c>
      <c r="AM48" s="21">
        <f t="shared" si="23"/>
        <v>767089.00000000012</v>
      </c>
      <c r="AN48" s="21">
        <f t="shared" si="23"/>
        <v>650449</v>
      </c>
      <c r="AO48" s="21">
        <f t="shared" si="23"/>
        <v>1417538</v>
      </c>
      <c r="AP48" s="22">
        <f t="shared" si="19"/>
        <v>1.0079911281842633E-2</v>
      </c>
      <c r="AQ48" s="22">
        <f t="shared" si="20"/>
        <v>8.3823187584803529E-3</v>
      </c>
      <c r="AR48" s="22">
        <f t="shared" si="21"/>
        <v>9.2228480289106244E-3</v>
      </c>
    </row>
    <row r="49" spans="2:44" x14ac:dyDescent="0.3">
      <c r="B49" s="20" t="s">
        <v>3</v>
      </c>
      <c r="C49" s="21">
        <f>SUM(C45:C48)</f>
        <v>7082969.5349098239</v>
      </c>
      <c r="D49" s="21">
        <f t="shared" ref="D49:E49" si="24">SUM(D45:D48)</f>
        <v>6810679.7082912819</v>
      </c>
      <c r="E49" s="21">
        <f t="shared" si="24"/>
        <v>13893649.243201107</v>
      </c>
      <c r="F49" s="21">
        <f>SUM(F45:F48)</f>
        <v>6374861.000540358</v>
      </c>
      <c r="G49" s="21">
        <f t="shared" ref="G49" si="25">SUM(G45:G48)</f>
        <v>6523806.0823553968</v>
      </c>
      <c r="H49" s="21">
        <f t="shared" ref="H49" si="26">SUM(H45:H48)</f>
        <v>12898667.082895756</v>
      </c>
      <c r="I49" s="21">
        <f>SUM(I45:I48)</f>
        <v>6662501.026239072</v>
      </c>
      <c r="J49" s="21">
        <f t="shared" ref="J49" si="27">SUM(J45:J48)</f>
        <v>6673657.0083575882</v>
      </c>
      <c r="K49" s="21">
        <f t="shared" ref="K49" si="28">SUM(K45:K48)</f>
        <v>13336158.034596659</v>
      </c>
      <c r="L49" s="21">
        <f>SUM(L45:L48)</f>
        <v>6345527.3220669711</v>
      </c>
      <c r="M49" s="21">
        <f t="shared" ref="M49" si="29">SUM(M45:M48)</f>
        <v>6407409.0970533993</v>
      </c>
      <c r="N49" s="21">
        <f t="shared" ref="N49" si="30">SUM(N45:N48)</f>
        <v>12752792.419120371</v>
      </c>
      <c r="O49" s="21">
        <f>SUM(O45:O48)</f>
        <v>5897850.5488540735</v>
      </c>
      <c r="P49" s="21">
        <f t="shared" ref="P49" si="31">SUM(P45:P48)</f>
        <v>5833311.1683289791</v>
      </c>
      <c r="Q49" s="21">
        <f t="shared" ref="Q49" si="32">SUM(Q45:Q48)</f>
        <v>11731161.717183052</v>
      </c>
      <c r="R49" s="21">
        <f>SUM(R45:R48)</f>
        <v>5567158.2952191625</v>
      </c>
      <c r="S49" s="21">
        <f t="shared" ref="S49" si="33">SUM(S45:S48)</f>
        <v>5647897.279880573</v>
      </c>
      <c r="T49" s="21">
        <f t="shared" ref="T49" si="34">SUM(T45:T48)</f>
        <v>11215055.575099735</v>
      </c>
      <c r="U49" s="21">
        <f>SUM(U45:U48)</f>
        <v>6269326.2909529991</v>
      </c>
      <c r="V49" s="21">
        <f t="shared" ref="V49" si="35">SUM(V45:V48)</f>
        <v>6525571.5444929898</v>
      </c>
      <c r="W49" s="21">
        <f t="shared" ref="W49" si="36">SUM(W45:W48)</f>
        <v>12794897.835445989</v>
      </c>
      <c r="X49" s="21">
        <f>SUM(X45:X48)</f>
        <v>6448576.6709834188</v>
      </c>
      <c r="Y49" s="21">
        <f t="shared" ref="Y49" si="37">SUM(Y45:Y48)</f>
        <v>6833844.6886922484</v>
      </c>
      <c r="Z49" s="21">
        <f t="shared" ref="Z49" si="38">SUM(Z45:Z48)</f>
        <v>13282421.359675666</v>
      </c>
      <c r="AA49" s="21">
        <f>SUM(AA45:AA48)</f>
        <v>5657096.5992641784</v>
      </c>
      <c r="AB49" s="21">
        <f t="shared" ref="AB49" si="39">SUM(AB45:AB48)</f>
        <v>5823993.0867817244</v>
      </c>
      <c r="AC49" s="21">
        <f t="shared" ref="AC49" si="40">SUM(AC45:AC48)</f>
        <v>11481089.686045902</v>
      </c>
      <c r="AD49" s="21">
        <f>SUM(AD45:AD48)</f>
        <v>6359041.0765841343</v>
      </c>
      <c r="AE49" s="21">
        <f t="shared" ref="AE49" si="41">SUM(AE45:AE48)</f>
        <v>6323609.8402398722</v>
      </c>
      <c r="AF49" s="21">
        <f t="shared" ref="AF49" si="42">SUM(AF45:AF48)</f>
        <v>12682650.916824006</v>
      </c>
      <c r="AG49" s="21">
        <f>SUM(AG45:AG48)</f>
        <v>6427071.0890657473</v>
      </c>
      <c r="AH49" s="21">
        <f t="shared" ref="AH49" si="43">SUM(AH45:AH48)</f>
        <v>6731308.6984586762</v>
      </c>
      <c r="AI49" s="21">
        <f t="shared" ref="AI49" si="44">SUM(AI45:AI48)</f>
        <v>13158379.787524423</v>
      </c>
      <c r="AJ49" s="21">
        <f>SUM(AJ45:AJ48)</f>
        <v>7008789.545320062</v>
      </c>
      <c r="AK49" s="21">
        <f t="shared" ref="AK49" si="45">SUM(AK45:AK48)</f>
        <v>7462652.7970672715</v>
      </c>
      <c r="AL49" s="21">
        <f t="shared" ref="AL49" si="46">SUM(AL45:AL48)</f>
        <v>14471442.342387334</v>
      </c>
      <c r="AM49" s="21">
        <f>SUM(AM45:AM48)</f>
        <v>76100769</v>
      </c>
      <c r="AN49" s="21">
        <f t="shared" ref="AN49" si="47">SUM(AN45:AN48)</f>
        <v>77597741</v>
      </c>
      <c r="AO49" s="21">
        <f t="shared" ref="AO49" si="48">SUM(AO45:AO48)</f>
        <v>153698510</v>
      </c>
      <c r="AP49" s="22">
        <f t="shared" si="19"/>
        <v>1</v>
      </c>
      <c r="AQ49" s="22">
        <f>AN49/$AN$49</f>
        <v>1</v>
      </c>
      <c r="AR49" s="22">
        <f>AO49/$AO$49</f>
        <v>1</v>
      </c>
    </row>
    <row r="53" spans="2:44" x14ac:dyDescent="0.3">
      <c r="L53" s="24"/>
    </row>
  </sheetData>
  <mergeCells count="33">
    <mergeCell ref="AM5:AO6"/>
    <mergeCell ref="U6:W6"/>
    <mergeCell ref="X6:Z6"/>
    <mergeCell ref="AA6:AC6"/>
    <mergeCell ref="C5:K5"/>
    <mergeCell ref="L5:T5"/>
    <mergeCell ref="U5:AC5"/>
    <mergeCell ref="R6:T6"/>
    <mergeCell ref="C6:E6"/>
    <mergeCell ref="F6:H6"/>
    <mergeCell ref="I6:K6"/>
    <mergeCell ref="L6:N6"/>
    <mergeCell ref="O6:Q6"/>
    <mergeCell ref="C43:E43"/>
    <mergeCell ref="F43:H43"/>
    <mergeCell ref="B43:B44"/>
    <mergeCell ref="I43:K43"/>
    <mergeCell ref="AD5:AL5"/>
    <mergeCell ref="AD6:AF6"/>
    <mergeCell ref="AG6:AI6"/>
    <mergeCell ref="AJ6:AL6"/>
    <mergeCell ref="B5:B7"/>
    <mergeCell ref="L43:N43"/>
    <mergeCell ref="O43:Q43"/>
    <mergeCell ref="R43:T43"/>
    <mergeCell ref="U43:W43"/>
    <mergeCell ref="X43:Z43"/>
    <mergeCell ref="AP43:AR43"/>
    <mergeCell ref="AA43:AC43"/>
    <mergeCell ref="AD43:AF43"/>
    <mergeCell ref="AG43:AI43"/>
    <mergeCell ref="AJ43:AL43"/>
    <mergeCell ref="AM43:AO43"/>
  </mergeCells>
  <pageMargins left="0.7" right="0.7" top="0.75" bottom="0.75" header="0.3" footer="0.3"/>
  <pageSetup paperSize="9" orientation="portrait" r:id="rId1"/>
  <ignoredErrors>
    <ignoredError sqref="Q40" formulaRange="1"/>
    <ignoredError sqref="AQ45:AQ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FDE83-B668-4AD9-8BDB-DBA467584303}">
  <sheetPr>
    <tabColor rgb="FF7030A0"/>
  </sheetPr>
  <dimension ref="B4:AR49"/>
  <sheetViews>
    <sheetView topLeftCell="A3" zoomScale="70" zoomScaleNormal="70" workbookViewId="0">
      <pane xSplit="2" ySplit="5" topLeftCell="C8" activePane="bottomRight" state="frozen"/>
      <selection activeCell="B5" sqref="B5:B7"/>
      <selection pane="topRight" activeCell="B5" sqref="B5:B7"/>
      <selection pane="bottomLeft" activeCell="B5" sqref="B5:B7"/>
      <selection pane="bottomRight" activeCell="B5" sqref="B5:B7"/>
    </sheetView>
  </sheetViews>
  <sheetFormatPr defaultRowHeight="14.4" x14ac:dyDescent="0.3"/>
  <cols>
    <col min="1" max="1" width="12.5546875" customWidth="1"/>
    <col min="2" max="2" width="44.5546875" customWidth="1"/>
    <col min="3" max="40" width="11.88671875" customWidth="1"/>
    <col min="41" max="41" width="13.44140625" bestFit="1" customWidth="1"/>
  </cols>
  <sheetData>
    <row r="4" spans="2:41" ht="18" x14ac:dyDescent="0.3">
      <c r="B4" s="12" t="s">
        <v>41</v>
      </c>
    </row>
    <row r="5" spans="2:41" x14ac:dyDescent="0.3">
      <c r="B5" s="53" t="s">
        <v>0</v>
      </c>
      <c r="C5" s="44" t="s">
        <v>48</v>
      </c>
      <c r="D5" s="45"/>
      <c r="E5" s="45"/>
      <c r="F5" s="45"/>
      <c r="G5" s="45"/>
      <c r="H5" s="45"/>
      <c r="I5" s="45"/>
      <c r="J5" s="45"/>
      <c r="K5" s="46"/>
      <c r="L5" s="47" t="s">
        <v>49</v>
      </c>
      <c r="M5" s="48"/>
      <c r="N5" s="48"/>
      <c r="O5" s="48"/>
      <c r="P5" s="48"/>
      <c r="Q5" s="48"/>
      <c r="R5" s="48"/>
      <c r="S5" s="48"/>
      <c r="T5" s="49"/>
      <c r="U5" s="50" t="s">
        <v>50</v>
      </c>
      <c r="V5" s="51"/>
      <c r="W5" s="51"/>
      <c r="X5" s="51"/>
      <c r="Y5" s="51"/>
      <c r="Z5" s="51"/>
      <c r="AA5" s="51"/>
      <c r="AB5" s="51"/>
      <c r="AC5" s="52"/>
      <c r="AD5" s="38" t="s">
        <v>51</v>
      </c>
      <c r="AE5" s="39"/>
      <c r="AF5" s="39"/>
      <c r="AG5" s="39"/>
      <c r="AH5" s="39"/>
      <c r="AI5" s="39"/>
      <c r="AJ5" s="39"/>
      <c r="AK5" s="39"/>
      <c r="AL5" s="40"/>
      <c r="AM5" s="34">
        <v>2017</v>
      </c>
      <c r="AN5" s="34"/>
      <c r="AO5" s="34"/>
    </row>
    <row r="6" spans="2:41" x14ac:dyDescent="0.3">
      <c r="B6" s="54"/>
      <c r="C6" s="35">
        <v>42736</v>
      </c>
      <c r="D6" s="36"/>
      <c r="E6" s="36"/>
      <c r="F6" s="35">
        <v>42767</v>
      </c>
      <c r="G6" s="36"/>
      <c r="H6" s="36"/>
      <c r="I6" s="35">
        <v>42795</v>
      </c>
      <c r="J6" s="36"/>
      <c r="K6" s="36"/>
      <c r="L6" s="42">
        <v>42826</v>
      </c>
      <c r="M6" s="43"/>
      <c r="N6" s="43"/>
      <c r="O6" s="42">
        <v>42856</v>
      </c>
      <c r="P6" s="43"/>
      <c r="Q6" s="43"/>
      <c r="R6" s="42">
        <v>42887</v>
      </c>
      <c r="S6" s="43"/>
      <c r="T6" s="43"/>
      <c r="U6" s="30">
        <v>42917</v>
      </c>
      <c r="V6" s="31"/>
      <c r="W6" s="31"/>
      <c r="X6" s="30">
        <v>42948</v>
      </c>
      <c r="Y6" s="31"/>
      <c r="Z6" s="31"/>
      <c r="AA6" s="30">
        <v>42979</v>
      </c>
      <c r="AB6" s="31"/>
      <c r="AC6" s="31"/>
      <c r="AD6" s="32">
        <v>43009</v>
      </c>
      <c r="AE6" s="33"/>
      <c r="AF6" s="33"/>
      <c r="AG6" s="32">
        <v>43040</v>
      </c>
      <c r="AH6" s="33"/>
      <c r="AI6" s="33"/>
      <c r="AJ6" s="32">
        <v>43070</v>
      </c>
      <c r="AK6" s="33"/>
      <c r="AL6" s="33"/>
      <c r="AM6" s="34"/>
      <c r="AN6" s="34"/>
      <c r="AO6" s="34"/>
    </row>
    <row r="7" spans="2:41" x14ac:dyDescent="0.3">
      <c r="B7" s="55"/>
      <c r="C7" s="27" t="s">
        <v>1</v>
      </c>
      <c r="D7" s="27" t="s">
        <v>2</v>
      </c>
      <c r="E7" s="27" t="s">
        <v>3</v>
      </c>
      <c r="F7" s="27" t="s">
        <v>1</v>
      </c>
      <c r="G7" s="27" t="s">
        <v>2</v>
      </c>
      <c r="H7" s="27" t="s">
        <v>3</v>
      </c>
      <c r="I7" s="27" t="s">
        <v>1</v>
      </c>
      <c r="J7" s="27" t="s">
        <v>2</v>
      </c>
      <c r="K7" s="27" t="s">
        <v>3</v>
      </c>
      <c r="L7" s="26" t="s">
        <v>1</v>
      </c>
      <c r="M7" s="26" t="s">
        <v>2</v>
      </c>
      <c r="N7" s="26" t="s">
        <v>3</v>
      </c>
      <c r="O7" s="26" t="s">
        <v>1</v>
      </c>
      <c r="P7" s="26" t="s">
        <v>2</v>
      </c>
      <c r="Q7" s="26" t="s">
        <v>3</v>
      </c>
      <c r="R7" s="26" t="s">
        <v>1</v>
      </c>
      <c r="S7" s="26" t="s">
        <v>2</v>
      </c>
      <c r="T7" s="26" t="s">
        <v>3</v>
      </c>
      <c r="U7" s="25" t="s">
        <v>1</v>
      </c>
      <c r="V7" s="25" t="s">
        <v>2</v>
      </c>
      <c r="W7" s="25" t="s">
        <v>3</v>
      </c>
      <c r="X7" s="25" t="s">
        <v>1</v>
      </c>
      <c r="Y7" s="25" t="s">
        <v>2</v>
      </c>
      <c r="Z7" s="25" t="s">
        <v>3</v>
      </c>
      <c r="AA7" s="25" t="s">
        <v>1</v>
      </c>
      <c r="AB7" s="25" t="s">
        <v>2</v>
      </c>
      <c r="AC7" s="25" t="s">
        <v>3</v>
      </c>
      <c r="AD7" s="28" t="s">
        <v>1</v>
      </c>
      <c r="AE7" s="28" t="s">
        <v>2</v>
      </c>
      <c r="AF7" s="28" t="s">
        <v>3</v>
      </c>
      <c r="AG7" s="28" t="s">
        <v>1</v>
      </c>
      <c r="AH7" s="28" t="s">
        <v>2</v>
      </c>
      <c r="AI7" s="28" t="s">
        <v>3</v>
      </c>
      <c r="AJ7" s="28" t="s">
        <v>1</v>
      </c>
      <c r="AK7" s="28" t="s">
        <v>2</v>
      </c>
      <c r="AL7" s="28" t="s">
        <v>3</v>
      </c>
      <c r="AM7" s="10" t="s">
        <v>1</v>
      </c>
      <c r="AN7" s="10" t="s">
        <v>2</v>
      </c>
      <c r="AO7" s="10" t="s">
        <v>3</v>
      </c>
    </row>
    <row r="8" spans="2:41" x14ac:dyDescent="0.3">
      <c r="B8" s="11" t="s">
        <v>4</v>
      </c>
      <c r="C8" s="2">
        <v>15222</v>
      </c>
      <c r="D8" s="2">
        <v>6554</v>
      </c>
      <c r="E8" s="2">
        <f>SUM(C8:D8)</f>
        <v>21776</v>
      </c>
      <c r="F8" s="2">
        <v>13447</v>
      </c>
      <c r="G8" s="2">
        <v>6154</v>
      </c>
      <c r="H8" s="2">
        <f>SUM(F8:G8)</f>
        <v>19601</v>
      </c>
      <c r="I8" s="2">
        <v>14745</v>
      </c>
      <c r="J8" s="2">
        <v>6798</v>
      </c>
      <c r="K8" s="2">
        <f>SUM(I8:J8)</f>
        <v>21543</v>
      </c>
      <c r="L8" s="2">
        <v>13844</v>
      </c>
      <c r="M8" s="2">
        <v>6791</v>
      </c>
      <c r="N8" s="2">
        <f>SUM(L8:M8)</f>
        <v>20635</v>
      </c>
      <c r="O8" s="2">
        <v>13871</v>
      </c>
      <c r="P8" s="2">
        <v>6842</v>
      </c>
      <c r="Q8" s="2">
        <f>SUM(O8:P8)</f>
        <v>20713</v>
      </c>
      <c r="R8" s="2">
        <v>13080</v>
      </c>
      <c r="S8" s="2">
        <v>6755</v>
      </c>
      <c r="T8" s="2">
        <f>SUM(R8:S8)</f>
        <v>19835</v>
      </c>
      <c r="U8" s="2">
        <v>13600</v>
      </c>
      <c r="V8" s="2">
        <v>7251</v>
      </c>
      <c r="W8" s="2">
        <f>SUM(U8:V8)</f>
        <v>20851</v>
      </c>
      <c r="X8" s="2">
        <v>13875</v>
      </c>
      <c r="Y8" s="2">
        <v>7856</v>
      </c>
      <c r="Z8" s="2">
        <f>SUM(X8:Y8)</f>
        <v>21731</v>
      </c>
      <c r="AA8" s="2">
        <v>13009</v>
      </c>
      <c r="AB8" s="2">
        <v>7057</v>
      </c>
      <c r="AC8" s="2">
        <f>SUM(AA8:AB8)</f>
        <v>20066</v>
      </c>
      <c r="AD8" s="2">
        <v>13946</v>
      </c>
      <c r="AE8" s="2">
        <v>7905</v>
      </c>
      <c r="AF8" s="2">
        <f>SUM(AD8:AE8)</f>
        <v>21851</v>
      </c>
      <c r="AG8" s="2">
        <v>14242</v>
      </c>
      <c r="AH8" s="2">
        <v>7641</v>
      </c>
      <c r="AI8" s="2">
        <f>SUM(AG8:AH8)</f>
        <v>21883</v>
      </c>
      <c r="AJ8" s="2">
        <v>14967</v>
      </c>
      <c r="AK8" s="2">
        <v>7998</v>
      </c>
      <c r="AL8" s="2">
        <f>SUM(AJ8:AK8)</f>
        <v>22965</v>
      </c>
      <c r="AM8" s="2">
        <f>C8+F8+I8+L8+O8+R8+U8+X8+AA8+AD8+AG8+AJ8</f>
        <v>167848</v>
      </c>
      <c r="AN8" s="2">
        <f>D8+G8+J8+M8+P8+S8+V8+Y8+AB8+AE8+AH8+AK8</f>
        <v>85602</v>
      </c>
      <c r="AO8" s="2">
        <f>SUM(AM8:AN8)</f>
        <v>253450</v>
      </c>
    </row>
    <row r="9" spans="2:41" x14ac:dyDescent="0.3">
      <c r="B9" s="11" t="s">
        <v>5</v>
      </c>
      <c r="C9" s="2">
        <v>7448</v>
      </c>
      <c r="D9" s="2">
        <v>24478</v>
      </c>
      <c r="E9" s="2">
        <f t="shared" ref="E9:E40" si="0">SUM(C9:D9)</f>
        <v>31926</v>
      </c>
      <c r="F9" s="2">
        <v>6883</v>
      </c>
      <c r="G9" s="2">
        <v>22518</v>
      </c>
      <c r="H9" s="2">
        <f t="shared" ref="H9:H40" si="1">SUM(F9:G9)</f>
        <v>29401</v>
      </c>
      <c r="I9" s="2">
        <v>7191</v>
      </c>
      <c r="J9" s="2">
        <v>24134</v>
      </c>
      <c r="K9" s="2">
        <f t="shared" ref="K9:K40" si="2">SUM(I9:J9)</f>
        <v>31325</v>
      </c>
      <c r="L9" s="2">
        <v>6725</v>
      </c>
      <c r="M9" s="2">
        <v>22854</v>
      </c>
      <c r="N9" s="2">
        <f t="shared" ref="N9:N39" si="3">SUM(L9:M9)</f>
        <v>29579</v>
      </c>
      <c r="O9" s="2">
        <v>6548</v>
      </c>
      <c r="P9" s="2">
        <v>23636</v>
      </c>
      <c r="Q9" s="2">
        <f t="shared" ref="Q9:Q40" si="4">SUM(O9:P9)</f>
        <v>30184</v>
      </c>
      <c r="R9" s="2">
        <v>6631</v>
      </c>
      <c r="S9" s="2">
        <v>22644</v>
      </c>
      <c r="T9" s="2">
        <f t="shared" ref="T9:T40" si="5">SUM(R9:S9)</f>
        <v>29275</v>
      </c>
      <c r="U9" s="2">
        <v>7417</v>
      </c>
      <c r="V9" s="2">
        <v>24120</v>
      </c>
      <c r="W9" s="2">
        <f t="shared" ref="W9:W40" si="6">SUM(U9:V9)</f>
        <v>31537</v>
      </c>
      <c r="X9" s="2">
        <v>7976</v>
      </c>
      <c r="Y9" s="2">
        <v>24126</v>
      </c>
      <c r="Z9" s="2">
        <f t="shared" ref="Z9:Z40" si="7">SUM(X9:Y9)</f>
        <v>32102</v>
      </c>
      <c r="AA9" s="2">
        <v>7139</v>
      </c>
      <c r="AB9" s="2">
        <v>22908</v>
      </c>
      <c r="AC9" s="2">
        <f t="shared" ref="AC9:AC40" si="8">SUM(AA9:AB9)</f>
        <v>30047</v>
      </c>
      <c r="AD9" s="2">
        <v>7529</v>
      </c>
      <c r="AE9" s="2">
        <v>24080</v>
      </c>
      <c r="AF9" s="2">
        <f t="shared" ref="AF9:AF40" si="9">SUM(AD9:AE9)</f>
        <v>31609</v>
      </c>
      <c r="AG9" s="2">
        <v>7018</v>
      </c>
      <c r="AH9" s="2">
        <v>23780</v>
      </c>
      <c r="AI9" s="2">
        <f t="shared" ref="AI9:AI40" si="10">SUM(AG9:AH9)</f>
        <v>30798</v>
      </c>
      <c r="AJ9" s="2">
        <v>7579</v>
      </c>
      <c r="AK9" s="2">
        <v>25085</v>
      </c>
      <c r="AL9" s="2">
        <f t="shared" ref="AL9:AL40" si="11">SUM(AJ9:AK9)</f>
        <v>32664</v>
      </c>
      <c r="AM9" s="2">
        <f t="shared" ref="AM9:AN40" si="12">C9+F9+I9+L9+O9+R9+U9+X9+AA9+AD9+AG9+AJ9</f>
        <v>86084</v>
      </c>
      <c r="AN9" s="2">
        <f t="shared" si="12"/>
        <v>284363</v>
      </c>
      <c r="AO9" s="2">
        <f t="shared" ref="AO9:AO40" si="13">SUM(AM9:AN9)</f>
        <v>370447</v>
      </c>
    </row>
    <row r="10" spans="2:41" x14ac:dyDescent="0.3">
      <c r="B10" s="11" t="s">
        <v>6</v>
      </c>
      <c r="C10" s="2">
        <v>204</v>
      </c>
      <c r="D10" s="2">
        <v>0</v>
      </c>
      <c r="E10" s="2">
        <f t="shared" si="0"/>
        <v>204</v>
      </c>
      <c r="F10" s="2">
        <v>176</v>
      </c>
      <c r="G10" s="2">
        <v>0</v>
      </c>
      <c r="H10" s="2">
        <f t="shared" si="1"/>
        <v>176</v>
      </c>
      <c r="I10" s="2">
        <v>198</v>
      </c>
      <c r="J10" s="2">
        <v>0</v>
      </c>
      <c r="K10" s="2">
        <f t="shared" si="2"/>
        <v>198</v>
      </c>
      <c r="L10" s="2">
        <v>206</v>
      </c>
      <c r="M10" s="2">
        <v>0</v>
      </c>
      <c r="N10" s="2">
        <f t="shared" si="3"/>
        <v>206</v>
      </c>
      <c r="O10" s="2">
        <v>218</v>
      </c>
      <c r="P10" s="2">
        <v>0</v>
      </c>
      <c r="Q10" s="2">
        <f t="shared" si="4"/>
        <v>218</v>
      </c>
      <c r="R10" s="2">
        <v>184</v>
      </c>
      <c r="S10" s="2">
        <v>0</v>
      </c>
      <c r="T10" s="2">
        <f t="shared" si="5"/>
        <v>184</v>
      </c>
      <c r="U10" s="2">
        <v>258</v>
      </c>
      <c r="V10" s="2">
        <v>0</v>
      </c>
      <c r="W10" s="2">
        <f t="shared" si="6"/>
        <v>258</v>
      </c>
      <c r="X10" s="2">
        <v>258</v>
      </c>
      <c r="Y10" s="2">
        <v>0</v>
      </c>
      <c r="Z10" s="2">
        <f t="shared" si="7"/>
        <v>258</v>
      </c>
      <c r="AA10" s="2">
        <v>260</v>
      </c>
      <c r="AB10" s="2">
        <v>0</v>
      </c>
      <c r="AC10" s="2">
        <f t="shared" si="8"/>
        <v>260</v>
      </c>
      <c r="AD10" s="2">
        <v>283</v>
      </c>
      <c r="AE10" s="2">
        <v>0</v>
      </c>
      <c r="AF10" s="2">
        <f t="shared" si="9"/>
        <v>283</v>
      </c>
      <c r="AG10" s="2">
        <v>269</v>
      </c>
      <c r="AH10" s="2">
        <v>0</v>
      </c>
      <c r="AI10" s="2">
        <f t="shared" si="10"/>
        <v>269</v>
      </c>
      <c r="AJ10" s="2">
        <v>282</v>
      </c>
      <c r="AK10" s="2">
        <v>0</v>
      </c>
      <c r="AL10" s="2">
        <f t="shared" si="11"/>
        <v>282</v>
      </c>
      <c r="AM10" s="2">
        <f t="shared" si="12"/>
        <v>2796</v>
      </c>
      <c r="AN10" s="2">
        <f t="shared" si="12"/>
        <v>0</v>
      </c>
      <c r="AO10" s="2">
        <f t="shared" si="13"/>
        <v>2796</v>
      </c>
    </row>
    <row r="11" spans="2:41" x14ac:dyDescent="0.3">
      <c r="B11" s="11" t="s">
        <v>7</v>
      </c>
      <c r="C11" s="2">
        <v>5210</v>
      </c>
      <c r="D11" s="2">
        <v>1617</v>
      </c>
      <c r="E11" s="2">
        <f t="shared" si="0"/>
        <v>6827</v>
      </c>
      <c r="F11" s="2">
        <v>4568</v>
      </c>
      <c r="G11" s="2">
        <v>1432</v>
      </c>
      <c r="H11" s="2">
        <f t="shared" si="1"/>
        <v>6000</v>
      </c>
      <c r="I11" s="2">
        <v>4968</v>
      </c>
      <c r="J11" s="2">
        <v>1434</v>
      </c>
      <c r="K11" s="2">
        <f t="shared" si="2"/>
        <v>6402</v>
      </c>
      <c r="L11" s="2">
        <v>4413</v>
      </c>
      <c r="M11" s="2">
        <v>1324</v>
      </c>
      <c r="N11" s="2">
        <f t="shared" si="3"/>
        <v>5737</v>
      </c>
      <c r="O11" s="2">
        <v>4318</v>
      </c>
      <c r="P11" s="2">
        <v>1300</v>
      </c>
      <c r="Q11" s="2">
        <f t="shared" si="4"/>
        <v>5618</v>
      </c>
      <c r="R11" s="2">
        <v>4119</v>
      </c>
      <c r="S11" s="2">
        <v>1270</v>
      </c>
      <c r="T11" s="2">
        <f t="shared" si="5"/>
        <v>5389</v>
      </c>
      <c r="U11" s="2">
        <v>4473</v>
      </c>
      <c r="V11" s="2">
        <v>1377</v>
      </c>
      <c r="W11" s="2">
        <f t="shared" si="6"/>
        <v>5850</v>
      </c>
      <c r="X11" s="2">
        <v>4490</v>
      </c>
      <c r="Y11" s="2">
        <v>1550</v>
      </c>
      <c r="Z11" s="2">
        <f t="shared" si="7"/>
        <v>6040</v>
      </c>
      <c r="AA11" s="2">
        <v>4171</v>
      </c>
      <c r="AB11" s="2">
        <v>1497</v>
      </c>
      <c r="AC11" s="2">
        <f t="shared" si="8"/>
        <v>5668</v>
      </c>
      <c r="AD11" s="2">
        <v>4514</v>
      </c>
      <c r="AE11" s="2">
        <v>1595</v>
      </c>
      <c r="AF11" s="2">
        <f t="shared" si="9"/>
        <v>6109</v>
      </c>
      <c r="AG11" s="2">
        <v>4648</v>
      </c>
      <c r="AH11" s="2">
        <v>1519</v>
      </c>
      <c r="AI11" s="2">
        <f t="shared" si="10"/>
        <v>6167</v>
      </c>
      <c r="AJ11" s="2">
        <v>4918</v>
      </c>
      <c r="AK11" s="2">
        <v>1724</v>
      </c>
      <c r="AL11" s="2">
        <f t="shared" si="11"/>
        <v>6642</v>
      </c>
      <c r="AM11" s="2">
        <f t="shared" si="12"/>
        <v>54810</v>
      </c>
      <c r="AN11" s="2">
        <f t="shared" si="12"/>
        <v>17639</v>
      </c>
      <c r="AO11" s="2">
        <f t="shared" si="13"/>
        <v>72449</v>
      </c>
    </row>
    <row r="12" spans="2:41" x14ac:dyDescent="0.3">
      <c r="B12" s="11" t="s">
        <v>8</v>
      </c>
      <c r="C12" s="2">
        <v>1490</v>
      </c>
      <c r="D12" s="2">
        <v>48</v>
      </c>
      <c r="E12" s="2">
        <f t="shared" si="0"/>
        <v>1538</v>
      </c>
      <c r="F12" s="2">
        <v>1353</v>
      </c>
      <c r="G12" s="2">
        <v>52</v>
      </c>
      <c r="H12" s="2">
        <f t="shared" si="1"/>
        <v>1405</v>
      </c>
      <c r="I12" s="2">
        <v>1469</v>
      </c>
      <c r="J12" s="2">
        <v>55</v>
      </c>
      <c r="K12" s="2">
        <f t="shared" si="2"/>
        <v>1524</v>
      </c>
      <c r="L12" s="2">
        <v>1372</v>
      </c>
      <c r="M12" s="2">
        <v>64</v>
      </c>
      <c r="N12" s="2">
        <f t="shared" si="3"/>
        <v>1436</v>
      </c>
      <c r="O12" s="2">
        <v>1337</v>
      </c>
      <c r="P12" s="2">
        <v>63</v>
      </c>
      <c r="Q12" s="2">
        <f t="shared" si="4"/>
        <v>1400</v>
      </c>
      <c r="R12" s="2">
        <v>1187</v>
      </c>
      <c r="S12" s="2">
        <v>57</v>
      </c>
      <c r="T12" s="2">
        <f t="shared" si="5"/>
        <v>1244</v>
      </c>
      <c r="U12" s="2">
        <v>1280</v>
      </c>
      <c r="V12" s="2">
        <v>59</v>
      </c>
      <c r="W12" s="2">
        <f t="shared" si="6"/>
        <v>1339</v>
      </c>
      <c r="X12" s="2">
        <v>1290</v>
      </c>
      <c r="Y12" s="2">
        <v>87</v>
      </c>
      <c r="Z12" s="2">
        <f t="shared" si="7"/>
        <v>1377</v>
      </c>
      <c r="AA12" s="2">
        <v>1265</v>
      </c>
      <c r="AB12" s="2">
        <v>94</v>
      </c>
      <c r="AC12" s="2">
        <f t="shared" si="8"/>
        <v>1359</v>
      </c>
      <c r="AD12" s="2">
        <v>1335</v>
      </c>
      <c r="AE12" s="2">
        <v>128</v>
      </c>
      <c r="AF12" s="2">
        <f t="shared" si="9"/>
        <v>1463</v>
      </c>
      <c r="AG12" s="2">
        <v>1586</v>
      </c>
      <c r="AH12" s="2">
        <v>131</v>
      </c>
      <c r="AI12" s="2">
        <f t="shared" si="10"/>
        <v>1717</v>
      </c>
      <c r="AJ12" s="2">
        <v>1697</v>
      </c>
      <c r="AK12" s="2">
        <v>148</v>
      </c>
      <c r="AL12" s="2">
        <f t="shared" si="11"/>
        <v>1845</v>
      </c>
      <c r="AM12" s="2">
        <f t="shared" si="12"/>
        <v>16661</v>
      </c>
      <c r="AN12" s="2">
        <f t="shared" si="12"/>
        <v>986</v>
      </c>
      <c r="AO12" s="2">
        <f t="shared" si="13"/>
        <v>17647</v>
      </c>
    </row>
    <row r="13" spans="2:41" x14ac:dyDescent="0.3">
      <c r="B13" s="11" t="s">
        <v>9</v>
      </c>
      <c r="C13" s="2">
        <v>128</v>
      </c>
      <c r="D13" s="2">
        <v>0</v>
      </c>
      <c r="E13" s="2">
        <f t="shared" si="0"/>
        <v>128</v>
      </c>
      <c r="F13" s="2">
        <v>114</v>
      </c>
      <c r="G13" s="2">
        <v>0</v>
      </c>
      <c r="H13" s="2">
        <f t="shared" si="1"/>
        <v>114</v>
      </c>
      <c r="I13" s="2">
        <v>128</v>
      </c>
      <c r="J13" s="2">
        <v>0</v>
      </c>
      <c r="K13" s="2">
        <f t="shared" si="2"/>
        <v>128</v>
      </c>
      <c r="L13" s="2">
        <v>120</v>
      </c>
      <c r="M13" s="2">
        <v>0</v>
      </c>
      <c r="N13" s="2">
        <f t="shared" si="3"/>
        <v>120</v>
      </c>
      <c r="O13" s="2">
        <v>130</v>
      </c>
      <c r="P13" s="2">
        <v>0</v>
      </c>
      <c r="Q13" s="2">
        <f t="shared" si="4"/>
        <v>130</v>
      </c>
      <c r="R13" s="2">
        <v>120</v>
      </c>
      <c r="S13" s="2">
        <v>0</v>
      </c>
      <c r="T13" s="2">
        <f t="shared" si="5"/>
        <v>120</v>
      </c>
      <c r="U13" s="2">
        <v>128</v>
      </c>
      <c r="V13" s="2">
        <v>0</v>
      </c>
      <c r="W13" s="2">
        <f t="shared" si="6"/>
        <v>128</v>
      </c>
      <c r="X13" s="2">
        <v>130</v>
      </c>
      <c r="Y13" s="2">
        <v>0</v>
      </c>
      <c r="Z13" s="2">
        <f t="shared" si="7"/>
        <v>130</v>
      </c>
      <c r="AA13" s="2">
        <v>124</v>
      </c>
      <c r="AB13" s="2">
        <v>0</v>
      </c>
      <c r="AC13" s="2">
        <f t="shared" si="8"/>
        <v>124</v>
      </c>
      <c r="AD13" s="2">
        <v>124</v>
      </c>
      <c r="AE13" s="2">
        <v>0</v>
      </c>
      <c r="AF13" s="2">
        <f t="shared" si="9"/>
        <v>124</v>
      </c>
      <c r="AG13" s="2">
        <v>124</v>
      </c>
      <c r="AH13" s="2">
        <v>0</v>
      </c>
      <c r="AI13" s="2">
        <f t="shared" si="10"/>
        <v>124</v>
      </c>
      <c r="AJ13" s="2">
        <v>142</v>
      </c>
      <c r="AK13" s="2">
        <v>0</v>
      </c>
      <c r="AL13" s="2">
        <f t="shared" si="11"/>
        <v>142</v>
      </c>
      <c r="AM13" s="2">
        <f t="shared" si="12"/>
        <v>1512</v>
      </c>
      <c r="AN13" s="2">
        <f t="shared" si="12"/>
        <v>0</v>
      </c>
      <c r="AO13" s="2">
        <f t="shared" si="13"/>
        <v>1512</v>
      </c>
    </row>
    <row r="14" spans="2:41" x14ac:dyDescent="0.3">
      <c r="B14" s="11" t="s">
        <v>10</v>
      </c>
      <c r="C14" s="2">
        <v>2446</v>
      </c>
      <c r="D14" s="2">
        <v>122</v>
      </c>
      <c r="E14" s="2">
        <f t="shared" si="0"/>
        <v>2568</v>
      </c>
      <c r="F14" s="2">
        <v>2240</v>
      </c>
      <c r="G14" s="2">
        <v>126</v>
      </c>
      <c r="H14" s="2">
        <f t="shared" si="1"/>
        <v>2366</v>
      </c>
      <c r="I14" s="2">
        <v>2546</v>
      </c>
      <c r="J14" s="2">
        <v>126</v>
      </c>
      <c r="K14" s="2">
        <f t="shared" si="2"/>
        <v>2672</v>
      </c>
      <c r="L14" s="2">
        <v>2429</v>
      </c>
      <c r="M14" s="2">
        <v>128</v>
      </c>
      <c r="N14" s="2">
        <f t="shared" si="3"/>
        <v>2557</v>
      </c>
      <c r="O14" s="2">
        <v>2462</v>
      </c>
      <c r="P14" s="2">
        <v>126</v>
      </c>
      <c r="Q14" s="2">
        <f t="shared" si="4"/>
        <v>2588</v>
      </c>
      <c r="R14" s="2">
        <v>2355</v>
      </c>
      <c r="S14" s="2">
        <v>157</v>
      </c>
      <c r="T14" s="2">
        <f t="shared" si="5"/>
        <v>2512</v>
      </c>
      <c r="U14" s="2">
        <v>2373</v>
      </c>
      <c r="V14" s="2">
        <v>224</v>
      </c>
      <c r="W14" s="2">
        <f t="shared" si="6"/>
        <v>2597</v>
      </c>
      <c r="X14" s="2">
        <v>2357</v>
      </c>
      <c r="Y14" s="2">
        <v>196</v>
      </c>
      <c r="Z14" s="2">
        <f t="shared" si="7"/>
        <v>2553</v>
      </c>
      <c r="AA14" s="2">
        <v>2184</v>
      </c>
      <c r="AB14" s="2">
        <v>211</v>
      </c>
      <c r="AC14" s="2">
        <f t="shared" si="8"/>
        <v>2395</v>
      </c>
      <c r="AD14" s="2">
        <v>2135</v>
      </c>
      <c r="AE14" s="2">
        <v>182</v>
      </c>
      <c r="AF14" s="2">
        <f t="shared" si="9"/>
        <v>2317</v>
      </c>
      <c r="AG14" s="2">
        <v>2126</v>
      </c>
      <c r="AH14" s="2">
        <v>221</v>
      </c>
      <c r="AI14" s="2">
        <f t="shared" si="10"/>
        <v>2347</v>
      </c>
      <c r="AJ14" s="2">
        <v>2200</v>
      </c>
      <c r="AK14" s="2">
        <v>317</v>
      </c>
      <c r="AL14" s="2">
        <f t="shared" si="11"/>
        <v>2517</v>
      </c>
      <c r="AM14" s="2">
        <f t="shared" si="12"/>
        <v>27853</v>
      </c>
      <c r="AN14" s="2">
        <f t="shared" si="12"/>
        <v>2136</v>
      </c>
      <c r="AO14" s="2">
        <f t="shared" si="13"/>
        <v>29989</v>
      </c>
    </row>
    <row r="15" spans="2:41" x14ac:dyDescent="0.3">
      <c r="B15" s="11" t="s">
        <v>11</v>
      </c>
      <c r="C15" s="2">
        <v>108</v>
      </c>
      <c r="D15" s="2">
        <v>9</v>
      </c>
      <c r="E15" s="2">
        <f t="shared" si="0"/>
        <v>117</v>
      </c>
      <c r="F15" s="2">
        <v>63</v>
      </c>
      <c r="G15" s="2">
        <v>12</v>
      </c>
      <c r="H15" s="2">
        <f t="shared" si="1"/>
        <v>75</v>
      </c>
      <c r="I15" s="2">
        <v>83</v>
      </c>
      <c r="J15" s="2">
        <v>9</v>
      </c>
      <c r="K15" s="2">
        <f t="shared" si="2"/>
        <v>92</v>
      </c>
      <c r="L15" s="2">
        <v>34</v>
      </c>
      <c r="M15" s="2">
        <v>3</v>
      </c>
      <c r="N15" s="2">
        <f t="shared" si="3"/>
        <v>37</v>
      </c>
      <c r="O15" s="2">
        <v>44</v>
      </c>
      <c r="P15" s="2">
        <v>5</v>
      </c>
      <c r="Q15" s="2">
        <f t="shared" si="4"/>
        <v>49</v>
      </c>
      <c r="R15" s="2">
        <v>18</v>
      </c>
      <c r="S15" s="2">
        <v>0</v>
      </c>
      <c r="T15" s="2">
        <f t="shared" si="5"/>
        <v>18</v>
      </c>
      <c r="U15" s="2">
        <v>19</v>
      </c>
      <c r="V15" s="2">
        <v>4</v>
      </c>
      <c r="W15" s="2">
        <f t="shared" si="6"/>
        <v>23</v>
      </c>
      <c r="X15" s="2">
        <v>16</v>
      </c>
      <c r="Y15" s="2">
        <v>2</v>
      </c>
      <c r="Z15" s="2">
        <f t="shared" si="7"/>
        <v>18</v>
      </c>
      <c r="AA15" s="2">
        <v>6</v>
      </c>
      <c r="AB15" s="2">
        <v>0</v>
      </c>
      <c r="AC15" s="2">
        <f t="shared" si="8"/>
        <v>6</v>
      </c>
      <c r="AD15" s="2">
        <v>0</v>
      </c>
      <c r="AE15" s="2">
        <v>0</v>
      </c>
      <c r="AF15" s="2">
        <f t="shared" si="9"/>
        <v>0</v>
      </c>
      <c r="AG15" s="2">
        <v>0</v>
      </c>
      <c r="AH15" s="2">
        <v>0</v>
      </c>
      <c r="AI15" s="2">
        <f t="shared" si="10"/>
        <v>0</v>
      </c>
      <c r="AJ15" s="2">
        <v>1</v>
      </c>
      <c r="AK15" s="2">
        <v>1</v>
      </c>
      <c r="AL15" s="2">
        <f t="shared" si="11"/>
        <v>2</v>
      </c>
      <c r="AM15" s="2">
        <f t="shared" si="12"/>
        <v>392</v>
      </c>
      <c r="AN15" s="2">
        <f t="shared" si="12"/>
        <v>45</v>
      </c>
      <c r="AO15" s="2">
        <f t="shared" si="13"/>
        <v>437</v>
      </c>
    </row>
    <row r="16" spans="2:41" x14ac:dyDescent="0.3">
      <c r="B16" s="11" t="s">
        <v>12</v>
      </c>
      <c r="C16" s="2">
        <v>1117</v>
      </c>
      <c r="D16" s="2">
        <v>0</v>
      </c>
      <c r="E16" s="2">
        <f t="shared" si="0"/>
        <v>1117</v>
      </c>
      <c r="F16" s="2">
        <v>950</v>
      </c>
      <c r="G16" s="2">
        <v>0</v>
      </c>
      <c r="H16" s="2">
        <f t="shared" si="1"/>
        <v>950</v>
      </c>
      <c r="I16" s="2">
        <v>1084</v>
      </c>
      <c r="J16" s="2">
        <v>0</v>
      </c>
      <c r="K16" s="2">
        <f t="shared" si="2"/>
        <v>1084</v>
      </c>
      <c r="L16" s="2">
        <v>1100</v>
      </c>
      <c r="M16" s="2">
        <v>0</v>
      </c>
      <c r="N16" s="2">
        <f t="shared" si="3"/>
        <v>1100</v>
      </c>
      <c r="O16" s="2">
        <v>1118</v>
      </c>
      <c r="P16" s="2">
        <v>0</v>
      </c>
      <c r="Q16" s="2">
        <f t="shared" si="4"/>
        <v>1118</v>
      </c>
      <c r="R16" s="2">
        <v>1084</v>
      </c>
      <c r="S16" s="2">
        <v>0</v>
      </c>
      <c r="T16" s="2">
        <f t="shared" si="5"/>
        <v>1084</v>
      </c>
      <c r="U16" s="2">
        <v>1166</v>
      </c>
      <c r="V16" s="2">
        <v>0</v>
      </c>
      <c r="W16" s="2">
        <f t="shared" si="6"/>
        <v>1166</v>
      </c>
      <c r="X16" s="2">
        <v>1162</v>
      </c>
      <c r="Y16" s="2">
        <v>0</v>
      </c>
      <c r="Z16" s="2">
        <f t="shared" si="7"/>
        <v>1162</v>
      </c>
      <c r="AA16" s="2">
        <v>1127</v>
      </c>
      <c r="AB16" s="2">
        <v>0</v>
      </c>
      <c r="AC16" s="2">
        <f t="shared" si="8"/>
        <v>1127</v>
      </c>
      <c r="AD16" s="2">
        <v>1094</v>
      </c>
      <c r="AE16" s="2">
        <v>0</v>
      </c>
      <c r="AF16" s="2">
        <f t="shared" si="9"/>
        <v>1094</v>
      </c>
      <c r="AG16" s="2">
        <v>1031</v>
      </c>
      <c r="AH16" s="2">
        <v>0</v>
      </c>
      <c r="AI16" s="2">
        <f t="shared" si="10"/>
        <v>1031</v>
      </c>
      <c r="AJ16" s="2">
        <v>1038</v>
      </c>
      <c r="AK16" s="2">
        <v>0</v>
      </c>
      <c r="AL16" s="2">
        <f t="shared" si="11"/>
        <v>1038</v>
      </c>
      <c r="AM16" s="2">
        <f t="shared" si="12"/>
        <v>13071</v>
      </c>
      <c r="AN16" s="2">
        <f t="shared" si="12"/>
        <v>0</v>
      </c>
      <c r="AO16" s="2">
        <f t="shared" si="13"/>
        <v>13071</v>
      </c>
    </row>
    <row r="17" spans="2:41" x14ac:dyDescent="0.3">
      <c r="B17" s="11" t="s">
        <v>13</v>
      </c>
      <c r="C17" s="2">
        <v>2323</v>
      </c>
      <c r="D17" s="2">
        <v>560</v>
      </c>
      <c r="E17" s="2">
        <f t="shared" si="0"/>
        <v>2883</v>
      </c>
      <c r="F17" s="2">
        <v>2088</v>
      </c>
      <c r="G17" s="2">
        <v>521</v>
      </c>
      <c r="H17" s="2">
        <f t="shared" si="1"/>
        <v>2609</v>
      </c>
      <c r="I17" s="2">
        <v>2119</v>
      </c>
      <c r="J17" s="2">
        <v>574</v>
      </c>
      <c r="K17" s="2">
        <f t="shared" si="2"/>
        <v>2693</v>
      </c>
      <c r="L17" s="2">
        <v>1896</v>
      </c>
      <c r="M17" s="2">
        <v>601</v>
      </c>
      <c r="N17" s="2">
        <f t="shared" si="3"/>
        <v>2497</v>
      </c>
      <c r="O17" s="2">
        <v>1691</v>
      </c>
      <c r="P17" s="2">
        <v>592</v>
      </c>
      <c r="Q17" s="2">
        <f t="shared" si="4"/>
        <v>2283</v>
      </c>
      <c r="R17" s="2">
        <v>1749</v>
      </c>
      <c r="S17" s="2">
        <v>573</v>
      </c>
      <c r="T17" s="2">
        <f t="shared" si="5"/>
        <v>2322</v>
      </c>
      <c r="U17" s="2">
        <v>2092</v>
      </c>
      <c r="V17" s="2">
        <v>635</v>
      </c>
      <c r="W17" s="2">
        <f t="shared" si="6"/>
        <v>2727</v>
      </c>
      <c r="X17" s="2">
        <v>2396</v>
      </c>
      <c r="Y17" s="2">
        <v>630</v>
      </c>
      <c r="Z17" s="2">
        <f t="shared" si="7"/>
        <v>3026</v>
      </c>
      <c r="AA17" s="2">
        <v>1713</v>
      </c>
      <c r="AB17" s="2">
        <v>613</v>
      </c>
      <c r="AC17" s="2">
        <f t="shared" si="8"/>
        <v>2326</v>
      </c>
      <c r="AD17" s="2">
        <v>1761</v>
      </c>
      <c r="AE17" s="2">
        <v>634</v>
      </c>
      <c r="AF17" s="2">
        <f t="shared" si="9"/>
        <v>2395</v>
      </c>
      <c r="AG17" s="2">
        <v>1600</v>
      </c>
      <c r="AH17" s="2">
        <v>585</v>
      </c>
      <c r="AI17" s="2">
        <f t="shared" si="10"/>
        <v>2185</v>
      </c>
      <c r="AJ17" s="2">
        <v>2039</v>
      </c>
      <c r="AK17" s="2">
        <v>616</v>
      </c>
      <c r="AL17" s="2">
        <f t="shared" si="11"/>
        <v>2655</v>
      </c>
      <c r="AM17" s="2">
        <f t="shared" si="12"/>
        <v>23467</v>
      </c>
      <c r="AN17" s="2">
        <f t="shared" si="12"/>
        <v>7134</v>
      </c>
      <c r="AO17" s="2">
        <f t="shared" si="13"/>
        <v>30601</v>
      </c>
    </row>
    <row r="18" spans="2:41" x14ac:dyDescent="0.3">
      <c r="B18" s="11" t="s">
        <v>14</v>
      </c>
      <c r="C18" s="2">
        <v>1824</v>
      </c>
      <c r="D18" s="2">
        <v>1340</v>
      </c>
      <c r="E18" s="2">
        <f t="shared" si="0"/>
        <v>3164</v>
      </c>
      <c r="F18" s="2">
        <v>1614</v>
      </c>
      <c r="G18" s="2">
        <v>1240</v>
      </c>
      <c r="H18" s="2">
        <f t="shared" si="1"/>
        <v>2854</v>
      </c>
      <c r="I18" s="2">
        <v>1671</v>
      </c>
      <c r="J18" s="2">
        <v>1180</v>
      </c>
      <c r="K18" s="2">
        <f t="shared" si="2"/>
        <v>2851</v>
      </c>
      <c r="L18" s="2">
        <v>1401</v>
      </c>
      <c r="M18" s="2">
        <v>825</v>
      </c>
      <c r="N18" s="2">
        <f t="shared" si="3"/>
        <v>2226</v>
      </c>
      <c r="O18" s="2">
        <v>1517</v>
      </c>
      <c r="P18" s="2">
        <v>701</v>
      </c>
      <c r="Q18" s="2">
        <f t="shared" si="4"/>
        <v>2218</v>
      </c>
      <c r="R18" s="2">
        <v>1382</v>
      </c>
      <c r="S18" s="2">
        <v>657</v>
      </c>
      <c r="T18" s="2">
        <f t="shared" si="5"/>
        <v>2039</v>
      </c>
      <c r="U18" s="2">
        <v>1412</v>
      </c>
      <c r="V18" s="2">
        <v>803</v>
      </c>
      <c r="W18" s="2">
        <f t="shared" si="6"/>
        <v>2215</v>
      </c>
      <c r="X18" s="2">
        <v>1504</v>
      </c>
      <c r="Y18" s="2">
        <v>899</v>
      </c>
      <c r="Z18" s="2">
        <f t="shared" si="7"/>
        <v>2403</v>
      </c>
      <c r="AA18" s="2">
        <v>1292</v>
      </c>
      <c r="AB18" s="2">
        <v>834</v>
      </c>
      <c r="AC18" s="2">
        <f t="shared" si="8"/>
        <v>2126</v>
      </c>
      <c r="AD18" s="2">
        <v>1419</v>
      </c>
      <c r="AE18" s="2">
        <v>1007</v>
      </c>
      <c r="AF18" s="2">
        <f t="shared" si="9"/>
        <v>2426</v>
      </c>
      <c r="AG18" s="2">
        <v>1560</v>
      </c>
      <c r="AH18" s="2">
        <v>1064</v>
      </c>
      <c r="AI18" s="2">
        <f t="shared" si="10"/>
        <v>2624</v>
      </c>
      <c r="AJ18" s="2">
        <v>1490</v>
      </c>
      <c r="AK18" s="2">
        <v>1064</v>
      </c>
      <c r="AL18" s="2">
        <f t="shared" si="11"/>
        <v>2554</v>
      </c>
      <c r="AM18" s="2">
        <f t="shared" si="12"/>
        <v>18086</v>
      </c>
      <c r="AN18" s="2">
        <f t="shared" si="12"/>
        <v>11614</v>
      </c>
      <c r="AO18" s="2">
        <f t="shared" si="13"/>
        <v>29700</v>
      </c>
    </row>
    <row r="19" spans="2:41" x14ac:dyDescent="0.3">
      <c r="B19" s="11" t="s">
        <v>15</v>
      </c>
      <c r="C19" s="2">
        <v>408</v>
      </c>
      <c r="D19" s="2">
        <v>0</v>
      </c>
      <c r="E19" s="2">
        <f t="shared" si="0"/>
        <v>408</v>
      </c>
      <c r="F19" s="2">
        <v>398</v>
      </c>
      <c r="G19" s="2">
        <v>0</v>
      </c>
      <c r="H19" s="2">
        <f t="shared" si="1"/>
        <v>398</v>
      </c>
      <c r="I19" s="2">
        <v>426</v>
      </c>
      <c r="J19" s="2">
        <v>0</v>
      </c>
      <c r="K19" s="2">
        <f t="shared" si="2"/>
        <v>426</v>
      </c>
      <c r="L19" s="2">
        <v>370</v>
      </c>
      <c r="M19" s="2">
        <v>0</v>
      </c>
      <c r="N19" s="2">
        <f t="shared" si="3"/>
        <v>370</v>
      </c>
      <c r="O19" s="2">
        <v>377</v>
      </c>
      <c r="P19" s="2">
        <v>0</v>
      </c>
      <c r="Q19" s="2">
        <f t="shared" si="4"/>
        <v>377</v>
      </c>
      <c r="R19" s="2">
        <v>368</v>
      </c>
      <c r="S19" s="2">
        <v>0</v>
      </c>
      <c r="T19" s="2">
        <f t="shared" si="5"/>
        <v>368</v>
      </c>
      <c r="U19" s="2">
        <v>382</v>
      </c>
      <c r="V19" s="2">
        <v>0</v>
      </c>
      <c r="W19" s="2">
        <f t="shared" si="6"/>
        <v>382</v>
      </c>
      <c r="X19" s="2">
        <v>374</v>
      </c>
      <c r="Y19" s="2">
        <v>0</v>
      </c>
      <c r="Z19" s="2">
        <f t="shared" si="7"/>
        <v>374</v>
      </c>
      <c r="AA19" s="2">
        <v>362</v>
      </c>
      <c r="AB19" s="2">
        <v>0</v>
      </c>
      <c r="AC19" s="2">
        <f t="shared" si="8"/>
        <v>362</v>
      </c>
      <c r="AD19" s="2">
        <v>393</v>
      </c>
      <c r="AE19" s="2">
        <v>0</v>
      </c>
      <c r="AF19" s="2">
        <f t="shared" si="9"/>
        <v>393</v>
      </c>
      <c r="AG19" s="2">
        <v>415</v>
      </c>
      <c r="AH19" s="2">
        <v>0</v>
      </c>
      <c r="AI19" s="2">
        <f t="shared" si="10"/>
        <v>415</v>
      </c>
      <c r="AJ19" s="2">
        <v>438</v>
      </c>
      <c r="AK19" s="2">
        <v>0</v>
      </c>
      <c r="AL19" s="2">
        <f t="shared" si="11"/>
        <v>438</v>
      </c>
      <c r="AM19" s="2">
        <f t="shared" si="12"/>
        <v>4711</v>
      </c>
      <c r="AN19" s="2">
        <f t="shared" si="12"/>
        <v>0</v>
      </c>
      <c r="AO19" s="2">
        <f t="shared" si="13"/>
        <v>4711</v>
      </c>
    </row>
    <row r="20" spans="2:41" x14ac:dyDescent="0.3">
      <c r="B20" s="11" t="s">
        <v>16</v>
      </c>
      <c r="C20" s="2">
        <v>320</v>
      </c>
      <c r="D20" s="2">
        <v>0</v>
      </c>
      <c r="E20" s="2">
        <f t="shared" si="0"/>
        <v>320</v>
      </c>
      <c r="F20" s="2">
        <v>290</v>
      </c>
      <c r="G20" s="2">
        <v>0</v>
      </c>
      <c r="H20" s="2">
        <f t="shared" si="1"/>
        <v>290</v>
      </c>
      <c r="I20" s="2">
        <v>302</v>
      </c>
      <c r="J20" s="2">
        <v>0</v>
      </c>
      <c r="K20" s="2">
        <f t="shared" si="2"/>
        <v>302</v>
      </c>
      <c r="L20" s="2">
        <v>246</v>
      </c>
      <c r="M20" s="2">
        <v>0</v>
      </c>
      <c r="N20" s="2">
        <f t="shared" si="3"/>
        <v>246</v>
      </c>
      <c r="O20" s="2">
        <v>190</v>
      </c>
      <c r="P20" s="2">
        <v>0</v>
      </c>
      <c r="Q20" s="2">
        <f t="shared" si="4"/>
        <v>190</v>
      </c>
      <c r="R20" s="2">
        <v>186</v>
      </c>
      <c r="S20" s="2">
        <v>0</v>
      </c>
      <c r="T20" s="2">
        <f t="shared" si="5"/>
        <v>186</v>
      </c>
      <c r="U20" s="2">
        <v>162</v>
      </c>
      <c r="V20" s="2">
        <v>0</v>
      </c>
      <c r="W20" s="2">
        <f t="shared" si="6"/>
        <v>162</v>
      </c>
      <c r="X20" s="2">
        <v>192</v>
      </c>
      <c r="Y20" s="2">
        <v>0</v>
      </c>
      <c r="Z20" s="2">
        <f t="shared" si="7"/>
        <v>192</v>
      </c>
      <c r="AA20" s="2">
        <v>181</v>
      </c>
      <c r="AB20" s="2">
        <v>0</v>
      </c>
      <c r="AC20" s="2">
        <f t="shared" si="8"/>
        <v>181</v>
      </c>
      <c r="AD20" s="2">
        <v>249</v>
      </c>
      <c r="AE20" s="2">
        <v>0</v>
      </c>
      <c r="AF20" s="2">
        <f t="shared" si="9"/>
        <v>249</v>
      </c>
      <c r="AG20" s="2">
        <v>204</v>
      </c>
      <c r="AH20" s="2">
        <v>0</v>
      </c>
      <c r="AI20" s="2">
        <f t="shared" si="10"/>
        <v>204</v>
      </c>
      <c r="AJ20" s="2">
        <v>261</v>
      </c>
      <c r="AK20" s="2">
        <v>0</v>
      </c>
      <c r="AL20" s="2">
        <f t="shared" si="11"/>
        <v>261</v>
      </c>
      <c r="AM20" s="2">
        <f t="shared" si="12"/>
        <v>2783</v>
      </c>
      <c r="AN20" s="2">
        <f t="shared" si="12"/>
        <v>0</v>
      </c>
      <c r="AO20" s="2">
        <f t="shared" si="13"/>
        <v>2783</v>
      </c>
    </row>
    <row r="21" spans="2:41" x14ac:dyDescent="0.3">
      <c r="B21" s="11" t="s">
        <v>17</v>
      </c>
      <c r="C21" s="2">
        <v>290</v>
      </c>
      <c r="D21" s="2">
        <v>0</v>
      </c>
      <c r="E21" s="2">
        <f t="shared" si="0"/>
        <v>290</v>
      </c>
      <c r="F21" s="2">
        <v>166</v>
      </c>
      <c r="G21" s="2">
        <v>0</v>
      </c>
      <c r="H21" s="2">
        <f t="shared" si="1"/>
        <v>166</v>
      </c>
      <c r="I21" s="2">
        <v>262</v>
      </c>
      <c r="J21" s="2">
        <v>0</v>
      </c>
      <c r="K21" s="2">
        <f t="shared" si="2"/>
        <v>262</v>
      </c>
      <c r="L21" s="2">
        <v>166</v>
      </c>
      <c r="M21" s="2">
        <v>0</v>
      </c>
      <c r="N21" s="2">
        <f t="shared" si="3"/>
        <v>166</v>
      </c>
      <c r="O21" s="2">
        <v>132</v>
      </c>
      <c r="P21" s="2">
        <v>0</v>
      </c>
      <c r="Q21" s="2">
        <f t="shared" si="4"/>
        <v>132</v>
      </c>
      <c r="R21" s="2">
        <v>120</v>
      </c>
      <c r="S21" s="2">
        <v>0</v>
      </c>
      <c r="T21" s="2">
        <f t="shared" si="5"/>
        <v>120</v>
      </c>
      <c r="U21" s="2">
        <v>124</v>
      </c>
      <c r="V21" s="2">
        <v>0</v>
      </c>
      <c r="W21" s="2">
        <f t="shared" si="6"/>
        <v>124</v>
      </c>
      <c r="X21" s="2">
        <v>124</v>
      </c>
      <c r="Y21" s="2">
        <v>0</v>
      </c>
      <c r="Z21" s="2">
        <f t="shared" si="7"/>
        <v>124</v>
      </c>
      <c r="AA21" s="2">
        <v>118</v>
      </c>
      <c r="AB21" s="2">
        <v>0</v>
      </c>
      <c r="AC21" s="2">
        <f t="shared" si="8"/>
        <v>118</v>
      </c>
      <c r="AD21" s="2">
        <v>120</v>
      </c>
      <c r="AE21" s="2">
        <v>0</v>
      </c>
      <c r="AF21" s="2">
        <f t="shared" si="9"/>
        <v>120</v>
      </c>
      <c r="AG21" s="2">
        <v>125</v>
      </c>
      <c r="AH21" s="2">
        <v>0</v>
      </c>
      <c r="AI21" s="2">
        <f t="shared" si="10"/>
        <v>125</v>
      </c>
      <c r="AJ21" s="2">
        <v>124</v>
      </c>
      <c r="AK21" s="2">
        <v>0</v>
      </c>
      <c r="AL21" s="2">
        <f t="shared" si="11"/>
        <v>124</v>
      </c>
      <c r="AM21" s="2">
        <f t="shared" si="12"/>
        <v>1871</v>
      </c>
      <c r="AN21" s="2">
        <f t="shared" si="12"/>
        <v>0</v>
      </c>
      <c r="AO21" s="2">
        <f t="shared" si="13"/>
        <v>1871</v>
      </c>
    </row>
    <row r="22" spans="2:41" x14ac:dyDescent="0.3">
      <c r="B22" s="11" t="s">
        <v>18</v>
      </c>
      <c r="C22" s="2">
        <v>224</v>
      </c>
      <c r="D22" s="2">
        <v>0</v>
      </c>
      <c r="E22" s="2">
        <f t="shared" si="0"/>
        <v>224</v>
      </c>
      <c r="F22" s="2">
        <v>212</v>
      </c>
      <c r="G22" s="2">
        <v>0</v>
      </c>
      <c r="H22" s="2">
        <f t="shared" si="1"/>
        <v>212</v>
      </c>
      <c r="I22" s="2">
        <v>229</v>
      </c>
      <c r="J22" s="2">
        <v>0</v>
      </c>
      <c r="K22" s="2">
        <f t="shared" si="2"/>
        <v>229</v>
      </c>
      <c r="L22" s="2">
        <v>244</v>
      </c>
      <c r="M22" s="2">
        <v>0</v>
      </c>
      <c r="N22" s="2">
        <f t="shared" si="3"/>
        <v>244</v>
      </c>
      <c r="O22" s="2">
        <v>248</v>
      </c>
      <c r="P22" s="2">
        <v>0</v>
      </c>
      <c r="Q22" s="2">
        <f t="shared" si="4"/>
        <v>248</v>
      </c>
      <c r="R22" s="2">
        <v>244</v>
      </c>
      <c r="S22" s="2">
        <v>0</v>
      </c>
      <c r="T22" s="2">
        <f t="shared" si="5"/>
        <v>244</v>
      </c>
      <c r="U22" s="2">
        <v>307</v>
      </c>
      <c r="V22" s="2">
        <v>0</v>
      </c>
      <c r="W22" s="2">
        <f t="shared" si="6"/>
        <v>307</v>
      </c>
      <c r="X22" s="2">
        <v>276</v>
      </c>
      <c r="Y22" s="2">
        <v>0</v>
      </c>
      <c r="Z22" s="2">
        <f t="shared" si="7"/>
        <v>276</v>
      </c>
      <c r="AA22" s="2">
        <v>250</v>
      </c>
      <c r="AB22" s="2">
        <v>0</v>
      </c>
      <c r="AC22" s="2">
        <f t="shared" si="8"/>
        <v>250</v>
      </c>
      <c r="AD22" s="2">
        <v>302</v>
      </c>
      <c r="AE22" s="2">
        <v>4</v>
      </c>
      <c r="AF22" s="2">
        <f t="shared" si="9"/>
        <v>306</v>
      </c>
      <c r="AG22" s="2">
        <v>244</v>
      </c>
      <c r="AH22" s="2">
        <v>24</v>
      </c>
      <c r="AI22" s="2">
        <f t="shared" si="10"/>
        <v>268</v>
      </c>
      <c r="AJ22" s="2">
        <v>262</v>
      </c>
      <c r="AK22" s="2">
        <v>28</v>
      </c>
      <c r="AL22" s="2">
        <f t="shared" si="11"/>
        <v>290</v>
      </c>
      <c r="AM22" s="2">
        <f t="shared" si="12"/>
        <v>3042</v>
      </c>
      <c r="AN22" s="2">
        <f t="shared" si="12"/>
        <v>56</v>
      </c>
      <c r="AO22" s="2">
        <f t="shared" si="13"/>
        <v>3098</v>
      </c>
    </row>
    <row r="23" spans="2:41" x14ac:dyDescent="0.3">
      <c r="B23" s="11" t="s">
        <v>19</v>
      </c>
      <c r="C23" s="2">
        <v>250</v>
      </c>
      <c r="D23" s="2">
        <v>0</v>
      </c>
      <c r="E23" s="2">
        <f t="shared" si="0"/>
        <v>250</v>
      </c>
      <c r="F23" s="2">
        <v>224</v>
      </c>
      <c r="G23" s="2">
        <v>0</v>
      </c>
      <c r="H23" s="2">
        <f t="shared" si="1"/>
        <v>224</v>
      </c>
      <c r="I23" s="2">
        <v>248</v>
      </c>
      <c r="J23" s="2">
        <v>0</v>
      </c>
      <c r="K23" s="2">
        <f t="shared" si="2"/>
        <v>248</v>
      </c>
      <c r="L23" s="2">
        <v>240</v>
      </c>
      <c r="M23" s="2">
        <v>0</v>
      </c>
      <c r="N23" s="2">
        <f t="shared" si="3"/>
        <v>240</v>
      </c>
      <c r="O23" s="2">
        <v>248</v>
      </c>
      <c r="P23" s="2">
        <v>0</v>
      </c>
      <c r="Q23" s="2">
        <f t="shared" si="4"/>
        <v>248</v>
      </c>
      <c r="R23" s="2">
        <v>240</v>
      </c>
      <c r="S23" s="2">
        <v>0</v>
      </c>
      <c r="T23" s="2">
        <f t="shared" si="5"/>
        <v>240</v>
      </c>
      <c r="U23" s="2">
        <v>224</v>
      </c>
      <c r="V23" s="2">
        <v>0</v>
      </c>
      <c r="W23" s="2">
        <f t="shared" si="6"/>
        <v>224</v>
      </c>
      <c r="X23" s="2">
        <v>210</v>
      </c>
      <c r="Y23" s="2">
        <v>0</v>
      </c>
      <c r="Z23" s="2">
        <f t="shared" si="7"/>
        <v>210</v>
      </c>
      <c r="AA23" s="2">
        <v>198</v>
      </c>
      <c r="AB23" s="2">
        <v>0</v>
      </c>
      <c r="AC23" s="2">
        <f t="shared" si="8"/>
        <v>198</v>
      </c>
      <c r="AD23" s="2">
        <v>238</v>
      </c>
      <c r="AE23" s="2">
        <v>0</v>
      </c>
      <c r="AF23" s="2">
        <f t="shared" si="9"/>
        <v>238</v>
      </c>
      <c r="AG23" s="2">
        <v>194</v>
      </c>
      <c r="AH23" s="2">
        <v>0</v>
      </c>
      <c r="AI23" s="2">
        <f t="shared" si="10"/>
        <v>194</v>
      </c>
      <c r="AJ23" s="2">
        <v>284</v>
      </c>
      <c r="AK23" s="2">
        <v>0</v>
      </c>
      <c r="AL23" s="2">
        <f t="shared" si="11"/>
        <v>284</v>
      </c>
      <c r="AM23" s="2">
        <f t="shared" si="12"/>
        <v>2798</v>
      </c>
      <c r="AN23" s="2">
        <f t="shared" si="12"/>
        <v>0</v>
      </c>
      <c r="AO23" s="2">
        <f t="shared" si="13"/>
        <v>2798</v>
      </c>
    </row>
    <row r="24" spans="2:41" x14ac:dyDescent="0.3">
      <c r="B24" s="11" t="s">
        <v>20</v>
      </c>
      <c r="C24" s="2">
        <v>1269</v>
      </c>
      <c r="D24" s="2">
        <v>0</v>
      </c>
      <c r="E24" s="2">
        <f t="shared" si="0"/>
        <v>1269</v>
      </c>
      <c r="F24" s="2">
        <v>1310</v>
      </c>
      <c r="G24" s="2">
        <v>0</v>
      </c>
      <c r="H24" s="2">
        <f t="shared" si="1"/>
        <v>1310</v>
      </c>
      <c r="I24" s="2">
        <v>1548</v>
      </c>
      <c r="J24" s="2">
        <v>0</v>
      </c>
      <c r="K24" s="2">
        <f t="shared" si="2"/>
        <v>1548</v>
      </c>
      <c r="L24" s="2">
        <v>1554</v>
      </c>
      <c r="M24" s="2">
        <v>0</v>
      </c>
      <c r="N24" s="2">
        <f t="shared" si="3"/>
        <v>1554</v>
      </c>
      <c r="O24" s="2">
        <v>1592</v>
      </c>
      <c r="P24" s="2">
        <v>0</v>
      </c>
      <c r="Q24" s="2">
        <f t="shared" si="4"/>
        <v>1592</v>
      </c>
      <c r="R24" s="2">
        <v>1590</v>
      </c>
      <c r="S24" s="2">
        <v>0</v>
      </c>
      <c r="T24" s="2">
        <f t="shared" si="5"/>
        <v>1590</v>
      </c>
      <c r="U24" s="2">
        <v>1504</v>
      </c>
      <c r="V24" s="2">
        <v>0</v>
      </c>
      <c r="W24" s="2">
        <f t="shared" si="6"/>
        <v>1504</v>
      </c>
      <c r="X24" s="2">
        <v>1564</v>
      </c>
      <c r="Y24" s="2">
        <v>0</v>
      </c>
      <c r="Z24" s="2">
        <f t="shared" si="7"/>
        <v>1564</v>
      </c>
      <c r="AA24" s="2">
        <v>1544</v>
      </c>
      <c r="AB24" s="2">
        <v>0</v>
      </c>
      <c r="AC24" s="2">
        <f t="shared" si="8"/>
        <v>1544</v>
      </c>
      <c r="AD24" s="2">
        <v>1574</v>
      </c>
      <c r="AE24" s="2">
        <v>0</v>
      </c>
      <c r="AF24" s="2">
        <f t="shared" si="9"/>
        <v>1574</v>
      </c>
      <c r="AG24" s="2">
        <v>1484</v>
      </c>
      <c r="AH24" s="2">
        <v>0</v>
      </c>
      <c r="AI24" s="2">
        <f t="shared" si="10"/>
        <v>1484</v>
      </c>
      <c r="AJ24" s="2">
        <v>1424</v>
      </c>
      <c r="AK24" s="2">
        <v>0</v>
      </c>
      <c r="AL24" s="2">
        <f t="shared" si="11"/>
        <v>1424</v>
      </c>
      <c r="AM24" s="2">
        <f t="shared" si="12"/>
        <v>17957</v>
      </c>
      <c r="AN24" s="2">
        <f t="shared" si="12"/>
        <v>0</v>
      </c>
      <c r="AO24" s="2">
        <f t="shared" si="13"/>
        <v>17957</v>
      </c>
    </row>
    <row r="25" spans="2:41" x14ac:dyDescent="0.3">
      <c r="B25" s="11" t="s">
        <v>21</v>
      </c>
      <c r="C25" s="2">
        <v>330</v>
      </c>
      <c r="D25" s="2">
        <v>0</v>
      </c>
      <c r="E25" s="2">
        <f t="shared" si="0"/>
        <v>330</v>
      </c>
      <c r="F25" s="2">
        <v>292</v>
      </c>
      <c r="G25" s="2">
        <v>0</v>
      </c>
      <c r="H25" s="2">
        <f t="shared" si="1"/>
        <v>292</v>
      </c>
      <c r="I25" s="2">
        <v>326</v>
      </c>
      <c r="J25" s="2">
        <v>0</v>
      </c>
      <c r="K25" s="2">
        <f t="shared" si="2"/>
        <v>326</v>
      </c>
      <c r="L25" s="2">
        <v>309</v>
      </c>
      <c r="M25" s="2">
        <v>0</v>
      </c>
      <c r="N25" s="2">
        <f t="shared" si="3"/>
        <v>309</v>
      </c>
      <c r="O25" s="2">
        <v>296</v>
      </c>
      <c r="P25" s="2">
        <v>0</v>
      </c>
      <c r="Q25" s="2">
        <f t="shared" si="4"/>
        <v>296</v>
      </c>
      <c r="R25" s="2">
        <v>242</v>
      </c>
      <c r="S25" s="2">
        <v>0</v>
      </c>
      <c r="T25" s="2">
        <f t="shared" si="5"/>
        <v>242</v>
      </c>
      <c r="U25" s="2">
        <v>280</v>
      </c>
      <c r="V25" s="2">
        <v>0</v>
      </c>
      <c r="W25" s="2">
        <f t="shared" si="6"/>
        <v>280</v>
      </c>
      <c r="X25" s="2">
        <v>292</v>
      </c>
      <c r="Y25" s="2">
        <v>0</v>
      </c>
      <c r="Z25" s="2">
        <f t="shared" si="7"/>
        <v>292</v>
      </c>
      <c r="AA25" s="2">
        <v>248</v>
      </c>
      <c r="AB25" s="2">
        <v>0</v>
      </c>
      <c r="AC25" s="2">
        <f t="shared" si="8"/>
        <v>248</v>
      </c>
      <c r="AD25" s="2">
        <v>304</v>
      </c>
      <c r="AE25" s="2">
        <v>0</v>
      </c>
      <c r="AF25" s="2">
        <f t="shared" si="9"/>
        <v>304</v>
      </c>
      <c r="AG25" s="2">
        <v>244</v>
      </c>
      <c r="AH25" s="2">
        <v>0</v>
      </c>
      <c r="AI25" s="2">
        <f t="shared" si="10"/>
        <v>244</v>
      </c>
      <c r="AJ25" s="2">
        <v>313</v>
      </c>
      <c r="AK25" s="2">
        <v>0</v>
      </c>
      <c r="AL25" s="2">
        <f t="shared" si="11"/>
        <v>313</v>
      </c>
      <c r="AM25" s="2">
        <f t="shared" si="12"/>
        <v>3476</v>
      </c>
      <c r="AN25" s="2">
        <f t="shared" si="12"/>
        <v>0</v>
      </c>
      <c r="AO25" s="2">
        <f t="shared" si="13"/>
        <v>3476</v>
      </c>
    </row>
    <row r="26" spans="2:41" x14ac:dyDescent="0.3">
      <c r="B26" s="11" t="s">
        <v>22</v>
      </c>
      <c r="C26" s="2">
        <v>198</v>
      </c>
      <c r="D26" s="2">
        <v>0</v>
      </c>
      <c r="E26" s="2">
        <f t="shared" si="0"/>
        <v>198</v>
      </c>
      <c r="F26" s="2">
        <v>180</v>
      </c>
      <c r="G26" s="2">
        <v>0</v>
      </c>
      <c r="H26" s="2">
        <f t="shared" si="1"/>
        <v>180</v>
      </c>
      <c r="I26" s="2">
        <v>198</v>
      </c>
      <c r="J26" s="2">
        <v>0</v>
      </c>
      <c r="K26" s="2">
        <f t="shared" si="2"/>
        <v>198</v>
      </c>
      <c r="L26" s="2">
        <v>166</v>
      </c>
      <c r="M26" s="2">
        <v>0</v>
      </c>
      <c r="N26" s="2">
        <f t="shared" si="3"/>
        <v>166</v>
      </c>
      <c r="O26" s="2">
        <v>136</v>
      </c>
      <c r="P26" s="2">
        <v>0</v>
      </c>
      <c r="Q26" s="2">
        <f t="shared" si="4"/>
        <v>136</v>
      </c>
      <c r="R26" s="2">
        <v>136</v>
      </c>
      <c r="S26" s="2">
        <v>0</v>
      </c>
      <c r="T26" s="2">
        <f t="shared" si="5"/>
        <v>136</v>
      </c>
      <c r="U26" s="2">
        <v>158</v>
      </c>
      <c r="V26" s="2">
        <v>4</v>
      </c>
      <c r="W26" s="2">
        <f t="shared" si="6"/>
        <v>162</v>
      </c>
      <c r="X26" s="2">
        <v>152</v>
      </c>
      <c r="Y26" s="2">
        <v>0</v>
      </c>
      <c r="Z26" s="2">
        <f t="shared" si="7"/>
        <v>152</v>
      </c>
      <c r="AA26" s="2">
        <v>154</v>
      </c>
      <c r="AB26" s="2">
        <v>4</v>
      </c>
      <c r="AC26" s="2">
        <f t="shared" si="8"/>
        <v>158</v>
      </c>
      <c r="AD26" s="2">
        <v>136</v>
      </c>
      <c r="AE26" s="2">
        <v>0</v>
      </c>
      <c r="AF26" s="2">
        <f t="shared" si="9"/>
        <v>136</v>
      </c>
      <c r="AG26" s="2">
        <v>132</v>
      </c>
      <c r="AH26" s="2">
        <v>0</v>
      </c>
      <c r="AI26" s="2">
        <f t="shared" si="10"/>
        <v>132</v>
      </c>
      <c r="AJ26" s="2">
        <v>138</v>
      </c>
      <c r="AK26" s="2">
        <v>0</v>
      </c>
      <c r="AL26" s="2">
        <f t="shared" si="11"/>
        <v>138</v>
      </c>
      <c r="AM26" s="2">
        <f t="shared" si="12"/>
        <v>1884</v>
      </c>
      <c r="AN26" s="2">
        <f t="shared" si="12"/>
        <v>8</v>
      </c>
      <c r="AO26" s="2">
        <f t="shared" si="13"/>
        <v>1892</v>
      </c>
    </row>
    <row r="27" spans="2:41" x14ac:dyDescent="0.3">
      <c r="B27" s="11" t="s">
        <v>23</v>
      </c>
      <c r="C27" s="2">
        <v>376</v>
      </c>
      <c r="D27" s="2">
        <v>0</v>
      </c>
      <c r="E27" s="2">
        <f t="shared" si="0"/>
        <v>376</v>
      </c>
      <c r="F27" s="2">
        <v>318</v>
      </c>
      <c r="G27" s="2">
        <v>0</v>
      </c>
      <c r="H27" s="2">
        <f t="shared" si="1"/>
        <v>318</v>
      </c>
      <c r="I27" s="2">
        <v>369</v>
      </c>
      <c r="J27" s="2">
        <v>0</v>
      </c>
      <c r="K27" s="2">
        <f t="shared" si="2"/>
        <v>369</v>
      </c>
      <c r="L27" s="2">
        <v>428</v>
      </c>
      <c r="M27" s="2">
        <v>0</v>
      </c>
      <c r="N27" s="2">
        <f t="shared" si="3"/>
        <v>428</v>
      </c>
      <c r="O27" s="2">
        <v>465</v>
      </c>
      <c r="P27" s="2">
        <v>0</v>
      </c>
      <c r="Q27" s="2">
        <f t="shared" si="4"/>
        <v>465</v>
      </c>
      <c r="R27" s="2">
        <v>454</v>
      </c>
      <c r="S27" s="2">
        <v>0</v>
      </c>
      <c r="T27" s="2">
        <f t="shared" si="5"/>
        <v>454</v>
      </c>
      <c r="U27" s="2">
        <v>494</v>
      </c>
      <c r="V27" s="2">
        <v>0</v>
      </c>
      <c r="W27" s="2">
        <f t="shared" si="6"/>
        <v>494</v>
      </c>
      <c r="X27" s="2">
        <v>556</v>
      </c>
      <c r="Y27" s="2">
        <v>0</v>
      </c>
      <c r="Z27" s="2">
        <f t="shared" si="7"/>
        <v>556</v>
      </c>
      <c r="AA27" s="2">
        <v>514</v>
      </c>
      <c r="AB27" s="2">
        <v>0</v>
      </c>
      <c r="AC27" s="2">
        <f t="shared" si="8"/>
        <v>514</v>
      </c>
      <c r="AD27" s="2">
        <v>590</v>
      </c>
      <c r="AE27" s="2">
        <v>0</v>
      </c>
      <c r="AF27" s="2">
        <f t="shared" si="9"/>
        <v>590</v>
      </c>
      <c r="AG27" s="2">
        <v>408</v>
      </c>
      <c r="AH27" s="2">
        <v>0</v>
      </c>
      <c r="AI27" s="2">
        <f t="shared" si="10"/>
        <v>408</v>
      </c>
      <c r="AJ27" s="2">
        <v>476</v>
      </c>
      <c r="AK27" s="2">
        <v>0</v>
      </c>
      <c r="AL27" s="2">
        <f t="shared" si="11"/>
        <v>476</v>
      </c>
      <c r="AM27" s="2">
        <f t="shared" si="12"/>
        <v>5448</v>
      </c>
      <c r="AN27" s="2">
        <f t="shared" si="12"/>
        <v>0</v>
      </c>
      <c r="AO27" s="2">
        <f t="shared" si="13"/>
        <v>5448</v>
      </c>
    </row>
    <row r="28" spans="2:41" x14ac:dyDescent="0.3">
      <c r="B28" s="11" t="s">
        <v>24</v>
      </c>
      <c r="C28" s="2">
        <v>126</v>
      </c>
      <c r="D28" s="2">
        <v>0</v>
      </c>
      <c r="E28" s="2">
        <f t="shared" si="0"/>
        <v>126</v>
      </c>
      <c r="F28" s="2">
        <v>124</v>
      </c>
      <c r="G28" s="2">
        <v>0</v>
      </c>
      <c r="H28" s="2">
        <f t="shared" si="1"/>
        <v>124</v>
      </c>
      <c r="I28" s="2">
        <v>124</v>
      </c>
      <c r="J28" s="2">
        <v>0</v>
      </c>
      <c r="K28" s="2">
        <f t="shared" si="2"/>
        <v>124</v>
      </c>
      <c r="L28" s="2">
        <v>124</v>
      </c>
      <c r="M28" s="2">
        <v>0</v>
      </c>
      <c r="N28" s="2">
        <f t="shared" si="3"/>
        <v>124</v>
      </c>
      <c r="O28" s="2">
        <v>124</v>
      </c>
      <c r="P28" s="2">
        <v>0</v>
      </c>
      <c r="Q28" s="2">
        <f t="shared" si="4"/>
        <v>124</v>
      </c>
      <c r="R28" s="2">
        <v>120</v>
      </c>
      <c r="S28" s="2">
        <v>0</v>
      </c>
      <c r="T28" s="2">
        <f t="shared" si="5"/>
        <v>120</v>
      </c>
      <c r="U28" s="2">
        <v>78</v>
      </c>
      <c r="V28" s="2">
        <v>0</v>
      </c>
      <c r="W28" s="2">
        <f t="shared" si="6"/>
        <v>78</v>
      </c>
      <c r="X28" s="2">
        <v>110</v>
      </c>
      <c r="Y28" s="2">
        <v>0</v>
      </c>
      <c r="Z28" s="2">
        <f t="shared" si="7"/>
        <v>110</v>
      </c>
      <c r="AA28" s="2">
        <v>100</v>
      </c>
      <c r="AB28" s="2">
        <v>0</v>
      </c>
      <c r="AC28" s="2">
        <f t="shared" si="8"/>
        <v>100</v>
      </c>
      <c r="AD28" s="2">
        <v>120</v>
      </c>
      <c r="AE28" s="2">
        <v>0</v>
      </c>
      <c r="AF28" s="2">
        <f t="shared" si="9"/>
        <v>120</v>
      </c>
      <c r="AG28" s="2">
        <v>64</v>
      </c>
      <c r="AH28" s="2">
        <v>0</v>
      </c>
      <c r="AI28" s="2">
        <f t="shared" si="10"/>
        <v>64</v>
      </c>
      <c r="AJ28" s="2">
        <v>130</v>
      </c>
      <c r="AK28" s="2">
        <v>0</v>
      </c>
      <c r="AL28" s="2">
        <f t="shared" si="11"/>
        <v>130</v>
      </c>
      <c r="AM28" s="2">
        <f t="shared" si="12"/>
        <v>1344</v>
      </c>
      <c r="AN28" s="2">
        <f t="shared" si="12"/>
        <v>0</v>
      </c>
      <c r="AO28" s="2">
        <f t="shared" si="13"/>
        <v>1344</v>
      </c>
    </row>
    <row r="29" spans="2:41" x14ac:dyDescent="0.3">
      <c r="B29" s="11" t="s">
        <v>25</v>
      </c>
      <c r="C29" s="2">
        <v>4762</v>
      </c>
      <c r="D29" s="2">
        <v>4491</v>
      </c>
      <c r="E29" s="2">
        <f t="shared" si="0"/>
        <v>9253</v>
      </c>
      <c r="F29" s="2">
        <v>4136</v>
      </c>
      <c r="G29" s="2">
        <v>4076</v>
      </c>
      <c r="H29" s="2">
        <f t="shared" si="1"/>
        <v>8212</v>
      </c>
      <c r="I29" s="2">
        <v>4494</v>
      </c>
      <c r="J29" s="2">
        <v>4131</v>
      </c>
      <c r="K29" s="2">
        <f t="shared" si="2"/>
        <v>8625</v>
      </c>
      <c r="L29" s="2">
        <v>4410</v>
      </c>
      <c r="M29" s="2">
        <v>4040</v>
      </c>
      <c r="N29" s="2">
        <f t="shared" si="3"/>
        <v>8450</v>
      </c>
      <c r="O29" s="2">
        <v>4484</v>
      </c>
      <c r="P29" s="2">
        <v>3886</v>
      </c>
      <c r="Q29" s="2">
        <f t="shared" si="4"/>
        <v>8370</v>
      </c>
      <c r="R29" s="2">
        <v>4251</v>
      </c>
      <c r="S29" s="2">
        <v>3971</v>
      </c>
      <c r="T29" s="2">
        <f t="shared" si="5"/>
        <v>8222</v>
      </c>
      <c r="U29" s="2">
        <v>4534</v>
      </c>
      <c r="V29" s="2">
        <v>4214</v>
      </c>
      <c r="W29" s="2">
        <f t="shared" si="6"/>
        <v>8748</v>
      </c>
      <c r="X29" s="2">
        <v>4569</v>
      </c>
      <c r="Y29" s="2">
        <v>4629</v>
      </c>
      <c r="Z29" s="2">
        <f t="shared" si="7"/>
        <v>9198</v>
      </c>
      <c r="AA29" s="2">
        <v>4238</v>
      </c>
      <c r="AB29" s="2">
        <v>4202</v>
      </c>
      <c r="AC29" s="2">
        <f t="shared" si="8"/>
        <v>8440</v>
      </c>
      <c r="AD29" s="2">
        <v>4543</v>
      </c>
      <c r="AE29" s="2">
        <v>4416</v>
      </c>
      <c r="AF29" s="2">
        <f t="shared" si="9"/>
        <v>8959</v>
      </c>
      <c r="AG29" s="2">
        <v>4334</v>
      </c>
      <c r="AH29" s="2">
        <v>4482</v>
      </c>
      <c r="AI29" s="2">
        <f t="shared" si="10"/>
        <v>8816</v>
      </c>
      <c r="AJ29" s="2">
        <v>4669</v>
      </c>
      <c r="AK29" s="2">
        <v>5248</v>
      </c>
      <c r="AL29" s="2">
        <f t="shared" si="11"/>
        <v>9917</v>
      </c>
      <c r="AM29" s="2">
        <f t="shared" si="12"/>
        <v>53424</v>
      </c>
      <c r="AN29" s="2">
        <f t="shared" si="12"/>
        <v>51786</v>
      </c>
      <c r="AO29" s="2">
        <f t="shared" si="13"/>
        <v>105210</v>
      </c>
    </row>
    <row r="30" spans="2:41" x14ac:dyDescent="0.3">
      <c r="B30" s="11" t="s">
        <v>26</v>
      </c>
      <c r="C30" s="2">
        <v>128</v>
      </c>
      <c r="D30" s="2">
        <v>0</v>
      </c>
      <c r="E30" s="2">
        <f t="shared" si="0"/>
        <v>128</v>
      </c>
      <c r="F30" s="2">
        <v>122</v>
      </c>
      <c r="G30" s="2">
        <v>0</v>
      </c>
      <c r="H30" s="2">
        <f t="shared" si="1"/>
        <v>122</v>
      </c>
      <c r="I30" s="2">
        <v>126</v>
      </c>
      <c r="J30" s="2">
        <v>0</v>
      </c>
      <c r="K30" s="2">
        <f t="shared" si="2"/>
        <v>126</v>
      </c>
      <c r="L30" s="2">
        <v>120</v>
      </c>
      <c r="M30" s="2">
        <v>0</v>
      </c>
      <c r="N30" s="2">
        <f t="shared" si="3"/>
        <v>120</v>
      </c>
      <c r="O30" s="2">
        <v>124</v>
      </c>
      <c r="P30" s="2">
        <v>0</v>
      </c>
      <c r="Q30" s="2">
        <f t="shared" si="4"/>
        <v>124</v>
      </c>
      <c r="R30" s="2">
        <v>120</v>
      </c>
      <c r="S30" s="2">
        <v>0</v>
      </c>
      <c r="T30" s="2">
        <f t="shared" si="5"/>
        <v>120</v>
      </c>
      <c r="U30" s="2">
        <v>124</v>
      </c>
      <c r="V30" s="2">
        <v>0</v>
      </c>
      <c r="W30" s="2">
        <f t="shared" si="6"/>
        <v>124</v>
      </c>
      <c r="X30" s="2">
        <v>126</v>
      </c>
      <c r="Y30" s="2">
        <v>0</v>
      </c>
      <c r="Z30" s="2">
        <f t="shared" si="7"/>
        <v>126</v>
      </c>
      <c r="AA30" s="2">
        <v>122</v>
      </c>
      <c r="AB30" s="2">
        <v>0</v>
      </c>
      <c r="AC30" s="2">
        <f t="shared" si="8"/>
        <v>122</v>
      </c>
      <c r="AD30" s="2">
        <v>130</v>
      </c>
      <c r="AE30" s="2">
        <v>0</v>
      </c>
      <c r="AF30" s="2">
        <f t="shared" si="9"/>
        <v>130</v>
      </c>
      <c r="AG30" s="2">
        <v>180</v>
      </c>
      <c r="AH30" s="2">
        <v>0</v>
      </c>
      <c r="AI30" s="2">
        <f t="shared" si="10"/>
        <v>180</v>
      </c>
      <c r="AJ30" s="2">
        <v>191</v>
      </c>
      <c r="AK30" s="2">
        <v>0</v>
      </c>
      <c r="AL30" s="2">
        <f t="shared" si="11"/>
        <v>191</v>
      </c>
      <c r="AM30" s="2">
        <f t="shared" si="12"/>
        <v>1613</v>
      </c>
      <c r="AN30" s="2">
        <f t="shared" si="12"/>
        <v>0</v>
      </c>
      <c r="AO30" s="2">
        <f t="shared" si="13"/>
        <v>1613</v>
      </c>
    </row>
    <row r="31" spans="2:41" x14ac:dyDescent="0.3">
      <c r="B31" s="11" t="s">
        <v>27</v>
      </c>
      <c r="C31" s="2">
        <v>298</v>
      </c>
      <c r="D31" s="2">
        <v>0</v>
      </c>
      <c r="E31" s="2">
        <f t="shared" si="0"/>
        <v>298</v>
      </c>
      <c r="F31" s="2">
        <v>256</v>
      </c>
      <c r="G31" s="2">
        <v>0</v>
      </c>
      <c r="H31" s="2">
        <f t="shared" si="1"/>
        <v>256</v>
      </c>
      <c r="I31" s="2">
        <v>278</v>
      </c>
      <c r="J31" s="2">
        <v>0</v>
      </c>
      <c r="K31" s="2">
        <f t="shared" si="2"/>
        <v>278</v>
      </c>
      <c r="L31" s="2">
        <v>280</v>
      </c>
      <c r="M31" s="2">
        <v>0</v>
      </c>
      <c r="N31" s="2">
        <f t="shared" si="3"/>
        <v>280</v>
      </c>
      <c r="O31" s="2">
        <v>315</v>
      </c>
      <c r="P31" s="2">
        <v>0</v>
      </c>
      <c r="Q31" s="2">
        <f t="shared" si="4"/>
        <v>315</v>
      </c>
      <c r="R31" s="2">
        <v>302</v>
      </c>
      <c r="S31" s="2">
        <v>0</v>
      </c>
      <c r="T31" s="2">
        <f t="shared" si="5"/>
        <v>302</v>
      </c>
      <c r="U31" s="2">
        <v>310</v>
      </c>
      <c r="V31" s="2">
        <v>0</v>
      </c>
      <c r="W31" s="2">
        <f t="shared" si="6"/>
        <v>310</v>
      </c>
      <c r="X31" s="2">
        <v>296</v>
      </c>
      <c r="Y31" s="2">
        <v>0</v>
      </c>
      <c r="Z31" s="2">
        <f t="shared" si="7"/>
        <v>296</v>
      </c>
      <c r="AA31" s="2">
        <v>272</v>
      </c>
      <c r="AB31" s="2">
        <v>0</v>
      </c>
      <c r="AC31" s="2">
        <f t="shared" si="8"/>
        <v>272</v>
      </c>
      <c r="AD31" s="2">
        <v>312</v>
      </c>
      <c r="AE31" s="2">
        <v>0</v>
      </c>
      <c r="AF31" s="2">
        <f t="shared" si="9"/>
        <v>312</v>
      </c>
      <c r="AG31" s="2">
        <v>324</v>
      </c>
      <c r="AH31" s="2">
        <v>0</v>
      </c>
      <c r="AI31" s="2">
        <f t="shared" si="10"/>
        <v>324</v>
      </c>
      <c r="AJ31" s="2">
        <v>310</v>
      </c>
      <c r="AK31" s="2">
        <v>0</v>
      </c>
      <c r="AL31" s="2">
        <f t="shared" si="11"/>
        <v>310</v>
      </c>
      <c r="AM31" s="2">
        <f t="shared" si="12"/>
        <v>3553</v>
      </c>
      <c r="AN31" s="2">
        <f t="shared" si="12"/>
        <v>0</v>
      </c>
      <c r="AO31" s="2">
        <f t="shared" si="13"/>
        <v>3553</v>
      </c>
    </row>
    <row r="32" spans="2:41" x14ac:dyDescent="0.3">
      <c r="B32" s="11" t="s">
        <v>28</v>
      </c>
      <c r="C32" s="2">
        <v>264</v>
      </c>
      <c r="D32" s="2">
        <v>0</v>
      </c>
      <c r="E32" s="2">
        <f t="shared" si="0"/>
        <v>264</v>
      </c>
      <c r="F32" s="2">
        <v>224</v>
      </c>
      <c r="G32" s="2">
        <v>0</v>
      </c>
      <c r="H32" s="2">
        <f t="shared" si="1"/>
        <v>224</v>
      </c>
      <c r="I32" s="2">
        <v>250</v>
      </c>
      <c r="J32" s="2">
        <v>0</v>
      </c>
      <c r="K32" s="2">
        <f t="shared" si="2"/>
        <v>250</v>
      </c>
      <c r="L32" s="2">
        <v>252</v>
      </c>
      <c r="M32" s="2">
        <v>0</v>
      </c>
      <c r="N32" s="2">
        <f t="shared" si="3"/>
        <v>252</v>
      </c>
      <c r="O32" s="2">
        <v>248</v>
      </c>
      <c r="P32" s="2">
        <v>0</v>
      </c>
      <c r="Q32" s="2">
        <f t="shared" si="4"/>
        <v>248</v>
      </c>
      <c r="R32" s="2">
        <v>240</v>
      </c>
      <c r="S32" s="2">
        <v>0</v>
      </c>
      <c r="T32" s="2">
        <f t="shared" si="5"/>
        <v>240</v>
      </c>
      <c r="U32" s="2">
        <v>220</v>
      </c>
      <c r="V32" s="2">
        <v>0</v>
      </c>
      <c r="W32" s="2">
        <f t="shared" si="6"/>
        <v>220</v>
      </c>
      <c r="X32" s="2">
        <v>246</v>
      </c>
      <c r="Y32" s="2">
        <v>0</v>
      </c>
      <c r="Z32" s="2">
        <f t="shared" si="7"/>
        <v>246</v>
      </c>
      <c r="AA32" s="2">
        <v>250</v>
      </c>
      <c r="AB32" s="2">
        <v>0</v>
      </c>
      <c r="AC32" s="2">
        <f t="shared" si="8"/>
        <v>250</v>
      </c>
      <c r="AD32" s="2">
        <v>254</v>
      </c>
      <c r="AE32" s="2">
        <v>0</v>
      </c>
      <c r="AF32" s="2">
        <f t="shared" si="9"/>
        <v>254</v>
      </c>
      <c r="AG32" s="2">
        <v>240</v>
      </c>
      <c r="AH32" s="2">
        <v>0</v>
      </c>
      <c r="AI32" s="2">
        <f t="shared" si="10"/>
        <v>240</v>
      </c>
      <c r="AJ32" s="2">
        <v>248</v>
      </c>
      <c r="AK32" s="2">
        <v>0</v>
      </c>
      <c r="AL32" s="2">
        <f t="shared" si="11"/>
        <v>248</v>
      </c>
      <c r="AM32" s="2">
        <f t="shared" si="12"/>
        <v>2936</v>
      </c>
      <c r="AN32" s="2">
        <f t="shared" si="12"/>
        <v>0</v>
      </c>
      <c r="AO32" s="2">
        <f t="shared" si="13"/>
        <v>2936</v>
      </c>
    </row>
    <row r="33" spans="2:44" x14ac:dyDescent="0.3">
      <c r="B33" s="11" t="s">
        <v>29</v>
      </c>
      <c r="C33" s="2">
        <v>191</v>
      </c>
      <c r="D33" s="2">
        <v>0</v>
      </c>
      <c r="E33" s="2">
        <f t="shared" si="0"/>
        <v>191</v>
      </c>
      <c r="F33" s="2">
        <v>168</v>
      </c>
      <c r="G33" s="2">
        <v>0</v>
      </c>
      <c r="H33" s="2">
        <f t="shared" si="1"/>
        <v>168</v>
      </c>
      <c r="I33" s="2">
        <v>186</v>
      </c>
      <c r="J33" s="2">
        <v>0</v>
      </c>
      <c r="K33" s="2">
        <f t="shared" si="2"/>
        <v>186</v>
      </c>
      <c r="L33" s="2">
        <v>180</v>
      </c>
      <c r="M33" s="2">
        <v>0</v>
      </c>
      <c r="N33" s="2">
        <f t="shared" si="3"/>
        <v>180</v>
      </c>
      <c r="O33" s="2">
        <v>183</v>
      </c>
      <c r="P33" s="2">
        <v>0</v>
      </c>
      <c r="Q33" s="2">
        <f t="shared" si="4"/>
        <v>183</v>
      </c>
      <c r="R33" s="2">
        <v>175</v>
      </c>
      <c r="S33" s="2">
        <v>0</v>
      </c>
      <c r="T33" s="2">
        <f t="shared" si="5"/>
        <v>175</v>
      </c>
      <c r="U33" s="2">
        <v>186</v>
      </c>
      <c r="V33" s="2">
        <v>0</v>
      </c>
      <c r="W33" s="2">
        <f t="shared" si="6"/>
        <v>186</v>
      </c>
      <c r="X33" s="2">
        <v>186</v>
      </c>
      <c r="Y33" s="2">
        <v>0</v>
      </c>
      <c r="Z33" s="2">
        <f t="shared" si="7"/>
        <v>186</v>
      </c>
      <c r="AA33" s="2">
        <v>178</v>
      </c>
      <c r="AB33" s="2">
        <v>0</v>
      </c>
      <c r="AC33" s="2">
        <f t="shared" si="8"/>
        <v>178</v>
      </c>
      <c r="AD33" s="2">
        <v>184</v>
      </c>
      <c r="AE33" s="2">
        <v>0</v>
      </c>
      <c r="AF33" s="2">
        <f t="shared" si="9"/>
        <v>184</v>
      </c>
      <c r="AG33" s="2">
        <v>0</v>
      </c>
      <c r="AH33" s="2">
        <v>0</v>
      </c>
      <c r="AI33" s="2">
        <f t="shared" si="10"/>
        <v>0</v>
      </c>
      <c r="AJ33" s="2">
        <v>150</v>
      </c>
      <c r="AK33" s="2">
        <v>0</v>
      </c>
      <c r="AL33" s="2">
        <f t="shared" si="11"/>
        <v>150</v>
      </c>
      <c r="AM33" s="2">
        <f t="shared" si="12"/>
        <v>1967</v>
      </c>
      <c r="AN33" s="2">
        <f t="shared" si="12"/>
        <v>0</v>
      </c>
      <c r="AO33" s="2">
        <f t="shared" si="13"/>
        <v>1967</v>
      </c>
    </row>
    <row r="34" spans="2:44" x14ac:dyDescent="0.3">
      <c r="B34" s="3" t="s">
        <v>30</v>
      </c>
      <c r="C34" s="2">
        <v>1218</v>
      </c>
      <c r="D34" s="2">
        <v>171</v>
      </c>
      <c r="E34" s="2">
        <f t="shared" si="0"/>
        <v>1389</v>
      </c>
      <c r="F34" s="2">
        <v>1080</v>
      </c>
      <c r="G34" s="2">
        <v>163</v>
      </c>
      <c r="H34" s="2">
        <f t="shared" si="1"/>
        <v>1243</v>
      </c>
      <c r="I34" s="2">
        <v>1191</v>
      </c>
      <c r="J34" s="2">
        <v>148</v>
      </c>
      <c r="K34" s="2">
        <f t="shared" si="2"/>
        <v>1339</v>
      </c>
      <c r="L34" s="2">
        <v>1114</v>
      </c>
      <c r="M34" s="2">
        <v>124</v>
      </c>
      <c r="N34" s="2">
        <f t="shared" si="3"/>
        <v>1238</v>
      </c>
      <c r="O34" s="2">
        <v>1189</v>
      </c>
      <c r="P34" s="2">
        <v>156</v>
      </c>
      <c r="Q34" s="2">
        <f t="shared" si="4"/>
        <v>1345</v>
      </c>
      <c r="R34" s="2">
        <v>1074</v>
      </c>
      <c r="S34" s="2">
        <v>152</v>
      </c>
      <c r="T34" s="2">
        <f t="shared" si="5"/>
        <v>1226</v>
      </c>
      <c r="U34" s="2">
        <v>1116</v>
      </c>
      <c r="V34" s="2">
        <v>180</v>
      </c>
      <c r="W34" s="2">
        <f t="shared" si="6"/>
        <v>1296</v>
      </c>
      <c r="X34" s="2">
        <v>1114</v>
      </c>
      <c r="Y34" s="2">
        <v>174</v>
      </c>
      <c r="Z34" s="2">
        <f t="shared" si="7"/>
        <v>1288</v>
      </c>
      <c r="AA34" s="2">
        <v>1074</v>
      </c>
      <c r="AB34" s="2">
        <v>154</v>
      </c>
      <c r="AC34" s="2">
        <f t="shared" si="8"/>
        <v>1228</v>
      </c>
      <c r="AD34" s="2">
        <v>1138</v>
      </c>
      <c r="AE34" s="2">
        <v>150</v>
      </c>
      <c r="AF34" s="2">
        <f t="shared" si="9"/>
        <v>1288</v>
      </c>
      <c r="AG34" s="2">
        <v>1125</v>
      </c>
      <c r="AH34" s="2">
        <v>100</v>
      </c>
      <c r="AI34" s="2">
        <f t="shared" si="10"/>
        <v>1225</v>
      </c>
      <c r="AJ34" s="2">
        <v>1192</v>
      </c>
      <c r="AK34" s="2">
        <v>106</v>
      </c>
      <c r="AL34" s="2">
        <f t="shared" si="11"/>
        <v>1298</v>
      </c>
      <c r="AM34" s="2">
        <f t="shared" si="12"/>
        <v>13625</v>
      </c>
      <c r="AN34" s="2">
        <f t="shared" si="12"/>
        <v>1778</v>
      </c>
      <c r="AO34" s="2">
        <f t="shared" si="13"/>
        <v>15403</v>
      </c>
    </row>
    <row r="35" spans="2:44" x14ac:dyDescent="0.3">
      <c r="B35" s="3" t="s">
        <v>31</v>
      </c>
      <c r="C35" s="2">
        <v>370</v>
      </c>
      <c r="D35" s="2">
        <v>0</v>
      </c>
      <c r="E35" s="2">
        <f t="shared" si="0"/>
        <v>370</v>
      </c>
      <c r="F35" s="2">
        <v>396</v>
      </c>
      <c r="G35" s="2">
        <v>0</v>
      </c>
      <c r="H35" s="2">
        <f t="shared" si="1"/>
        <v>396</v>
      </c>
      <c r="I35" s="2">
        <v>468</v>
      </c>
      <c r="J35" s="2">
        <v>0</v>
      </c>
      <c r="K35" s="2">
        <f t="shared" si="2"/>
        <v>468</v>
      </c>
      <c r="L35" s="2">
        <v>481</v>
      </c>
      <c r="M35" s="2">
        <v>0</v>
      </c>
      <c r="N35" s="2">
        <f t="shared" si="3"/>
        <v>481</v>
      </c>
      <c r="O35" s="2">
        <v>462</v>
      </c>
      <c r="P35" s="2">
        <v>0</v>
      </c>
      <c r="Q35" s="2">
        <f t="shared" si="4"/>
        <v>462</v>
      </c>
      <c r="R35" s="2">
        <v>466</v>
      </c>
      <c r="S35" s="2">
        <v>0</v>
      </c>
      <c r="T35" s="2">
        <f t="shared" si="5"/>
        <v>466</v>
      </c>
      <c r="U35" s="2">
        <v>406</v>
      </c>
      <c r="V35" s="2">
        <v>0</v>
      </c>
      <c r="W35" s="2">
        <f t="shared" si="6"/>
        <v>406</v>
      </c>
      <c r="X35" s="2">
        <v>417</v>
      </c>
      <c r="Y35" s="2">
        <v>0</v>
      </c>
      <c r="Z35" s="2">
        <f t="shared" si="7"/>
        <v>417</v>
      </c>
      <c r="AA35" s="2">
        <v>456</v>
      </c>
      <c r="AB35" s="2">
        <v>0</v>
      </c>
      <c r="AC35" s="2">
        <f t="shared" si="8"/>
        <v>456</v>
      </c>
      <c r="AD35" s="2">
        <v>424</v>
      </c>
      <c r="AE35" s="2">
        <v>0</v>
      </c>
      <c r="AF35" s="2">
        <f t="shared" si="9"/>
        <v>424</v>
      </c>
      <c r="AG35" s="2">
        <v>424</v>
      </c>
      <c r="AH35" s="2">
        <v>0</v>
      </c>
      <c r="AI35" s="2">
        <f t="shared" si="10"/>
        <v>424</v>
      </c>
      <c r="AJ35" s="2">
        <v>420</v>
      </c>
      <c r="AK35" s="2">
        <v>0</v>
      </c>
      <c r="AL35" s="2">
        <f t="shared" si="11"/>
        <v>420</v>
      </c>
      <c r="AM35" s="2">
        <f t="shared" si="12"/>
        <v>5190</v>
      </c>
      <c r="AN35" s="2">
        <f t="shared" si="12"/>
        <v>0</v>
      </c>
      <c r="AO35" s="2">
        <f t="shared" si="13"/>
        <v>5190</v>
      </c>
    </row>
    <row r="36" spans="2:44" x14ac:dyDescent="0.3">
      <c r="B36" s="3" t="s">
        <v>32</v>
      </c>
      <c r="C36" s="2">
        <v>204</v>
      </c>
      <c r="D36" s="2">
        <v>0</v>
      </c>
      <c r="E36" s="2">
        <f t="shared" si="0"/>
        <v>204</v>
      </c>
      <c r="F36" s="2">
        <v>176</v>
      </c>
      <c r="G36" s="2">
        <v>0</v>
      </c>
      <c r="H36" s="2">
        <f t="shared" si="1"/>
        <v>176</v>
      </c>
      <c r="I36" s="2">
        <v>197</v>
      </c>
      <c r="J36" s="2">
        <v>0</v>
      </c>
      <c r="K36" s="2">
        <f t="shared" si="2"/>
        <v>197</v>
      </c>
      <c r="L36" s="2">
        <v>186</v>
      </c>
      <c r="M36" s="2">
        <v>0</v>
      </c>
      <c r="N36" s="2">
        <f t="shared" si="3"/>
        <v>186</v>
      </c>
      <c r="O36" s="2">
        <v>193</v>
      </c>
      <c r="P36" s="2">
        <v>0</v>
      </c>
      <c r="Q36" s="2">
        <f t="shared" si="4"/>
        <v>193</v>
      </c>
      <c r="R36" s="2">
        <v>188</v>
      </c>
      <c r="S36" s="2">
        <v>0</v>
      </c>
      <c r="T36" s="2">
        <f t="shared" si="5"/>
        <v>188</v>
      </c>
      <c r="U36" s="2">
        <v>192</v>
      </c>
      <c r="V36" s="2">
        <v>0</v>
      </c>
      <c r="W36" s="2">
        <f t="shared" si="6"/>
        <v>192</v>
      </c>
      <c r="X36" s="2">
        <v>181</v>
      </c>
      <c r="Y36" s="2">
        <v>0</v>
      </c>
      <c r="Z36" s="2">
        <f t="shared" si="7"/>
        <v>181</v>
      </c>
      <c r="AA36" s="2">
        <v>182</v>
      </c>
      <c r="AB36" s="2">
        <v>0</v>
      </c>
      <c r="AC36" s="2">
        <f t="shared" si="8"/>
        <v>182</v>
      </c>
      <c r="AD36" s="2">
        <v>190</v>
      </c>
      <c r="AE36" s="2">
        <v>0</v>
      </c>
      <c r="AF36" s="2">
        <f t="shared" si="9"/>
        <v>190</v>
      </c>
      <c r="AG36" s="2">
        <v>184</v>
      </c>
      <c r="AH36" s="2">
        <v>0</v>
      </c>
      <c r="AI36" s="2">
        <f t="shared" si="10"/>
        <v>184</v>
      </c>
      <c r="AJ36" s="2">
        <v>197</v>
      </c>
      <c r="AK36" s="2">
        <v>0</v>
      </c>
      <c r="AL36" s="2">
        <f t="shared" si="11"/>
        <v>197</v>
      </c>
      <c r="AM36" s="2">
        <f t="shared" si="12"/>
        <v>2270</v>
      </c>
      <c r="AN36" s="2">
        <f t="shared" si="12"/>
        <v>0</v>
      </c>
      <c r="AO36" s="2">
        <f t="shared" si="13"/>
        <v>2270</v>
      </c>
    </row>
    <row r="37" spans="2:44" x14ac:dyDescent="0.3">
      <c r="B37" s="3" t="s">
        <v>33</v>
      </c>
      <c r="C37" s="2">
        <v>1130</v>
      </c>
      <c r="D37" s="2">
        <v>0</v>
      </c>
      <c r="E37" s="2">
        <f t="shared" si="0"/>
        <v>1130</v>
      </c>
      <c r="F37" s="2">
        <v>946</v>
      </c>
      <c r="G37" s="2">
        <v>0</v>
      </c>
      <c r="H37" s="2">
        <f t="shared" si="1"/>
        <v>946</v>
      </c>
      <c r="I37" s="2">
        <v>976</v>
      </c>
      <c r="J37" s="2">
        <v>0</v>
      </c>
      <c r="K37" s="2">
        <f t="shared" si="2"/>
        <v>976</v>
      </c>
      <c r="L37" s="2">
        <v>938</v>
      </c>
      <c r="M37" s="2">
        <v>0</v>
      </c>
      <c r="N37" s="2">
        <f t="shared" si="3"/>
        <v>938</v>
      </c>
      <c r="O37" s="2">
        <v>964</v>
      </c>
      <c r="P37" s="2">
        <v>0</v>
      </c>
      <c r="Q37" s="2">
        <f t="shared" si="4"/>
        <v>964</v>
      </c>
      <c r="R37" s="2">
        <v>885</v>
      </c>
      <c r="S37" s="2">
        <v>0</v>
      </c>
      <c r="T37" s="2">
        <f t="shared" si="5"/>
        <v>885</v>
      </c>
      <c r="U37" s="2">
        <v>964</v>
      </c>
      <c r="V37" s="2">
        <v>0</v>
      </c>
      <c r="W37" s="2">
        <f t="shared" si="6"/>
        <v>964</v>
      </c>
      <c r="X37" s="2">
        <v>974</v>
      </c>
      <c r="Y37" s="2">
        <v>0</v>
      </c>
      <c r="Z37" s="2">
        <f t="shared" si="7"/>
        <v>974</v>
      </c>
      <c r="AA37" s="2">
        <v>985</v>
      </c>
      <c r="AB37" s="2">
        <v>0</v>
      </c>
      <c r="AC37" s="2">
        <f t="shared" si="8"/>
        <v>985</v>
      </c>
      <c r="AD37" s="2">
        <v>1018</v>
      </c>
      <c r="AE37" s="2">
        <v>0</v>
      </c>
      <c r="AF37" s="2">
        <f t="shared" si="9"/>
        <v>1018</v>
      </c>
      <c r="AG37" s="2">
        <v>1121</v>
      </c>
      <c r="AH37" s="2">
        <v>0</v>
      </c>
      <c r="AI37" s="2">
        <f t="shared" si="10"/>
        <v>1121</v>
      </c>
      <c r="AJ37" s="2">
        <v>1140</v>
      </c>
      <c r="AK37" s="2">
        <v>0</v>
      </c>
      <c r="AL37" s="2">
        <f t="shared" si="11"/>
        <v>1140</v>
      </c>
      <c r="AM37" s="2">
        <f t="shared" si="12"/>
        <v>12041</v>
      </c>
      <c r="AN37" s="2">
        <f t="shared" si="12"/>
        <v>0</v>
      </c>
      <c r="AO37" s="2">
        <f t="shared" si="13"/>
        <v>12041</v>
      </c>
    </row>
    <row r="38" spans="2:44" x14ac:dyDescent="0.3">
      <c r="B38" s="3" t="s">
        <v>34</v>
      </c>
      <c r="C38" s="2">
        <v>1697</v>
      </c>
      <c r="D38" s="2">
        <v>0</v>
      </c>
      <c r="E38" s="2">
        <f t="shared" si="0"/>
        <v>1697</v>
      </c>
      <c r="F38" s="2">
        <v>1499</v>
      </c>
      <c r="G38" s="2">
        <v>0</v>
      </c>
      <c r="H38" s="2">
        <f t="shared" si="1"/>
        <v>1499</v>
      </c>
      <c r="I38" s="2">
        <v>1579</v>
      </c>
      <c r="J38" s="2">
        <v>0</v>
      </c>
      <c r="K38" s="2">
        <f t="shared" si="2"/>
        <v>1579</v>
      </c>
      <c r="L38" s="2">
        <v>1431</v>
      </c>
      <c r="M38" s="2">
        <v>0</v>
      </c>
      <c r="N38" s="2">
        <f t="shared" si="3"/>
        <v>1431</v>
      </c>
      <c r="O38" s="2">
        <v>1428</v>
      </c>
      <c r="P38" s="2">
        <v>0</v>
      </c>
      <c r="Q38" s="2">
        <f t="shared" si="4"/>
        <v>1428</v>
      </c>
      <c r="R38" s="2">
        <v>1370</v>
      </c>
      <c r="S38" s="2">
        <v>0</v>
      </c>
      <c r="T38" s="2">
        <f t="shared" si="5"/>
        <v>1370</v>
      </c>
      <c r="U38" s="2">
        <v>1421</v>
      </c>
      <c r="V38" s="2">
        <v>0</v>
      </c>
      <c r="W38" s="2">
        <f t="shared" si="6"/>
        <v>1421</v>
      </c>
      <c r="X38" s="2">
        <v>1444</v>
      </c>
      <c r="Y38" s="2">
        <v>0</v>
      </c>
      <c r="Z38" s="2">
        <f t="shared" si="7"/>
        <v>1444</v>
      </c>
      <c r="AA38" s="2">
        <v>1399</v>
      </c>
      <c r="AB38" s="2">
        <v>0</v>
      </c>
      <c r="AC38" s="2">
        <f t="shared" si="8"/>
        <v>1399</v>
      </c>
      <c r="AD38" s="2">
        <v>1438</v>
      </c>
      <c r="AE38" s="2">
        <v>0</v>
      </c>
      <c r="AF38" s="2">
        <f t="shared" si="9"/>
        <v>1438</v>
      </c>
      <c r="AG38" s="2">
        <v>1633</v>
      </c>
      <c r="AH38" s="2">
        <v>0</v>
      </c>
      <c r="AI38" s="2">
        <f t="shared" si="10"/>
        <v>1633</v>
      </c>
      <c r="AJ38" s="2">
        <v>1594</v>
      </c>
      <c r="AK38" s="2">
        <v>0</v>
      </c>
      <c r="AL38" s="2">
        <f t="shared" si="11"/>
        <v>1594</v>
      </c>
      <c r="AM38" s="2">
        <f t="shared" si="12"/>
        <v>17933</v>
      </c>
      <c r="AN38" s="2">
        <f t="shared" si="12"/>
        <v>0</v>
      </c>
      <c r="AO38" s="2">
        <f t="shared" si="13"/>
        <v>17933</v>
      </c>
    </row>
    <row r="39" spans="2:44" x14ac:dyDescent="0.3">
      <c r="B39" s="3" t="s">
        <v>35</v>
      </c>
      <c r="C39" s="2">
        <v>835.15474504249289</v>
      </c>
      <c r="D39" s="2">
        <v>531.13077255071209</v>
      </c>
      <c r="E39" s="2">
        <f t="shared" si="0"/>
        <v>1366.285517593205</v>
      </c>
      <c r="F39" s="2">
        <v>828.59348441926352</v>
      </c>
      <c r="G39" s="2">
        <v>597.59976981729255</v>
      </c>
      <c r="H39" s="2">
        <f t="shared" si="1"/>
        <v>1426.1932542365562</v>
      </c>
      <c r="I39" s="2">
        <v>658.93803116147308</v>
      </c>
      <c r="J39" s="2">
        <v>360.29923751978129</v>
      </c>
      <c r="K39" s="2">
        <f t="shared" si="2"/>
        <v>1019.2372686812544</v>
      </c>
      <c r="L39" s="2">
        <v>671.12322946175641</v>
      </c>
      <c r="M39" s="2">
        <v>363.40526542943462</v>
      </c>
      <c r="N39" s="2">
        <f t="shared" si="3"/>
        <v>1034.528494891191</v>
      </c>
      <c r="O39" s="2">
        <v>594.26274787535408</v>
      </c>
      <c r="P39" s="2">
        <v>316.81484678463534</v>
      </c>
      <c r="Q39" s="2">
        <f t="shared" si="4"/>
        <v>911.07759465998947</v>
      </c>
      <c r="R39" s="2">
        <v>579.26558073654394</v>
      </c>
      <c r="S39" s="2">
        <v>309.98158538339811</v>
      </c>
      <c r="T39" s="2">
        <f t="shared" si="5"/>
        <v>889.24716611994199</v>
      </c>
      <c r="U39" s="2">
        <v>641.1288951841359</v>
      </c>
      <c r="V39" s="2">
        <v>339.17824773413895</v>
      </c>
      <c r="W39" s="2">
        <f t="shared" si="6"/>
        <v>980.30714291827485</v>
      </c>
      <c r="X39" s="2">
        <v>646.75283286118975</v>
      </c>
      <c r="Y39" s="2">
        <v>334.20860307869373</v>
      </c>
      <c r="Z39" s="2">
        <f t="shared" si="7"/>
        <v>980.96143593988347</v>
      </c>
      <c r="AA39" s="2">
        <v>577.39093484419266</v>
      </c>
      <c r="AB39" s="2">
        <v>294.45144583513166</v>
      </c>
      <c r="AC39" s="2">
        <f t="shared" si="8"/>
        <v>871.84238067932438</v>
      </c>
      <c r="AD39" s="2">
        <v>636.44228045325769</v>
      </c>
      <c r="AE39" s="2">
        <v>289.48180117968639</v>
      </c>
      <c r="AF39" s="2">
        <f t="shared" si="9"/>
        <v>925.92408163294408</v>
      </c>
      <c r="AG39" s="2">
        <v>607.38526912181305</v>
      </c>
      <c r="AH39" s="2">
        <v>280.16371745072655</v>
      </c>
      <c r="AI39" s="2">
        <f t="shared" si="10"/>
        <v>887.54898657253966</v>
      </c>
      <c r="AJ39" s="2">
        <v>664.56196883852692</v>
      </c>
      <c r="AK39" s="2">
        <v>301.28470723636889</v>
      </c>
      <c r="AL39" s="2">
        <f t="shared" si="11"/>
        <v>965.84667607489587</v>
      </c>
      <c r="AM39" s="2">
        <f t="shared" si="12"/>
        <v>7941</v>
      </c>
      <c r="AN39" s="2">
        <f t="shared" si="12"/>
        <v>4318</v>
      </c>
      <c r="AO39" s="2">
        <f t="shared" si="13"/>
        <v>12259</v>
      </c>
    </row>
    <row r="40" spans="2:44" x14ac:dyDescent="0.3">
      <c r="B40" s="6" t="s">
        <v>37</v>
      </c>
      <c r="C40" s="2">
        <v>114</v>
      </c>
      <c r="D40" s="2">
        <v>0</v>
      </c>
      <c r="E40" s="2">
        <f t="shared" si="0"/>
        <v>114</v>
      </c>
      <c r="F40" s="2">
        <v>24</v>
      </c>
      <c r="G40" s="2">
        <v>0</v>
      </c>
      <c r="H40" s="2">
        <f t="shared" si="1"/>
        <v>24</v>
      </c>
      <c r="I40" s="2">
        <v>58</v>
      </c>
      <c r="J40" s="2">
        <v>0</v>
      </c>
      <c r="K40" s="2">
        <f t="shared" si="2"/>
        <v>58</v>
      </c>
      <c r="L40" s="2">
        <v>16</v>
      </c>
      <c r="M40" s="2">
        <v>0</v>
      </c>
      <c r="N40" s="2">
        <v>0</v>
      </c>
      <c r="O40" s="2">
        <v>0</v>
      </c>
      <c r="P40" s="2">
        <v>0</v>
      </c>
      <c r="Q40" s="2">
        <f t="shared" si="4"/>
        <v>0</v>
      </c>
      <c r="R40" s="2">
        <v>0</v>
      </c>
      <c r="S40" s="2">
        <v>0</v>
      </c>
      <c r="T40" s="2">
        <f t="shared" si="5"/>
        <v>0</v>
      </c>
      <c r="U40" s="2">
        <v>0</v>
      </c>
      <c r="V40" s="2">
        <v>0</v>
      </c>
      <c r="W40" s="2">
        <f t="shared" si="6"/>
        <v>0</v>
      </c>
      <c r="X40" s="2">
        <v>0</v>
      </c>
      <c r="Y40" s="2">
        <v>0</v>
      </c>
      <c r="Z40" s="2">
        <f t="shared" si="7"/>
        <v>0</v>
      </c>
      <c r="AA40" s="2">
        <v>0</v>
      </c>
      <c r="AB40" s="2">
        <v>0</v>
      </c>
      <c r="AC40" s="2">
        <f t="shared" si="8"/>
        <v>0</v>
      </c>
      <c r="AD40" s="2">
        <v>0</v>
      </c>
      <c r="AE40" s="2">
        <v>0</v>
      </c>
      <c r="AF40" s="2">
        <f t="shared" si="9"/>
        <v>0</v>
      </c>
      <c r="AG40" s="2">
        <v>0</v>
      </c>
      <c r="AH40" s="2">
        <v>0</v>
      </c>
      <c r="AI40" s="2">
        <f t="shared" si="10"/>
        <v>0</v>
      </c>
      <c r="AJ40" s="2">
        <v>0</v>
      </c>
      <c r="AK40" s="2">
        <v>0</v>
      </c>
      <c r="AL40" s="2">
        <f t="shared" si="11"/>
        <v>0</v>
      </c>
      <c r="AM40" s="2">
        <f t="shared" si="12"/>
        <v>212</v>
      </c>
      <c r="AN40" s="2">
        <f t="shared" si="12"/>
        <v>0</v>
      </c>
      <c r="AO40" s="2">
        <f t="shared" si="13"/>
        <v>212</v>
      </c>
    </row>
    <row r="41" spans="2:44" x14ac:dyDescent="0.3">
      <c r="B41" s="4" t="s">
        <v>36</v>
      </c>
      <c r="C41" s="5">
        <f t="shared" ref="C41:AO41" si="14">SUM(C8:C40)</f>
        <v>52522.154745042491</v>
      </c>
      <c r="D41" s="5">
        <f t="shared" si="14"/>
        <v>39921.130772550714</v>
      </c>
      <c r="E41" s="5">
        <f t="shared" si="14"/>
        <v>92443.285517593205</v>
      </c>
      <c r="F41" s="5">
        <f t="shared" si="14"/>
        <v>46865.593484419267</v>
      </c>
      <c r="G41" s="5">
        <f t="shared" si="14"/>
        <v>36891.599769817294</v>
      </c>
      <c r="H41" s="5">
        <f t="shared" si="14"/>
        <v>83757.193254236554</v>
      </c>
      <c r="I41" s="5">
        <f t="shared" si="14"/>
        <v>50695.938031161473</v>
      </c>
      <c r="J41" s="5">
        <f t="shared" si="14"/>
        <v>38949.299237519779</v>
      </c>
      <c r="K41" s="5">
        <f t="shared" si="14"/>
        <v>89645.23726868126</v>
      </c>
      <c r="L41" s="5">
        <f t="shared" si="14"/>
        <v>47466.123229461758</v>
      </c>
      <c r="M41" s="5">
        <f t="shared" si="14"/>
        <v>37117.405265429436</v>
      </c>
      <c r="N41" s="5">
        <f t="shared" si="14"/>
        <v>84567.528494891187</v>
      </c>
      <c r="O41" s="5">
        <f t="shared" si="14"/>
        <v>47246.262747875357</v>
      </c>
      <c r="P41" s="5">
        <f t="shared" si="14"/>
        <v>37623.814846784633</v>
      </c>
      <c r="Q41" s="5">
        <f t="shared" si="14"/>
        <v>84870.07759465999</v>
      </c>
      <c r="R41" s="5">
        <f t="shared" si="14"/>
        <v>45259.265580736545</v>
      </c>
      <c r="S41" s="5">
        <f t="shared" si="14"/>
        <v>36545.981585383401</v>
      </c>
      <c r="T41" s="5">
        <f t="shared" si="14"/>
        <v>81805.247166119938</v>
      </c>
      <c r="U41" s="5">
        <f t="shared" si="14"/>
        <v>48045.128895184134</v>
      </c>
      <c r="V41" s="5">
        <f t="shared" si="14"/>
        <v>39210.17824773414</v>
      </c>
      <c r="W41" s="5">
        <f t="shared" si="14"/>
        <v>87255.307142918275</v>
      </c>
      <c r="X41" s="5">
        <f t="shared" si="14"/>
        <v>49503.752832861188</v>
      </c>
      <c r="Y41" s="5">
        <f t="shared" si="14"/>
        <v>40483.208603078696</v>
      </c>
      <c r="Z41" s="5">
        <f t="shared" si="14"/>
        <v>89986.961435939884</v>
      </c>
      <c r="AA41" s="5">
        <f t="shared" si="14"/>
        <v>45692.390934844196</v>
      </c>
      <c r="AB41" s="5">
        <f t="shared" si="14"/>
        <v>37868.451445835133</v>
      </c>
      <c r="AC41" s="5">
        <f t="shared" si="14"/>
        <v>83560.842380679329</v>
      </c>
      <c r="AD41" s="5">
        <f t="shared" si="14"/>
        <v>48433.442280453259</v>
      </c>
      <c r="AE41" s="5">
        <f t="shared" si="14"/>
        <v>40390.481801179689</v>
      </c>
      <c r="AF41" s="5">
        <f t="shared" si="14"/>
        <v>88823.92408163294</v>
      </c>
      <c r="AG41" s="5">
        <f t="shared" si="14"/>
        <v>47890.385269121813</v>
      </c>
      <c r="AH41" s="5">
        <f t="shared" si="14"/>
        <v>39827.163717450727</v>
      </c>
      <c r="AI41" s="5">
        <f t="shared" si="14"/>
        <v>87717.548986572539</v>
      </c>
      <c r="AJ41" s="5">
        <f t="shared" si="14"/>
        <v>50978.561968838527</v>
      </c>
      <c r="AK41" s="5">
        <f t="shared" si="14"/>
        <v>42636.284707236366</v>
      </c>
      <c r="AL41" s="5">
        <f t="shared" si="14"/>
        <v>93614.8466760749</v>
      </c>
      <c r="AM41" s="5">
        <f t="shared" si="14"/>
        <v>580599</v>
      </c>
      <c r="AN41" s="5">
        <f t="shared" si="14"/>
        <v>467465</v>
      </c>
      <c r="AO41" s="5">
        <f t="shared" si="14"/>
        <v>1048064</v>
      </c>
    </row>
    <row r="43" spans="2:44" x14ac:dyDescent="0.3">
      <c r="B43" s="37" t="s">
        <v>46</v>
      </c>
      <c r="C43" s="35">
        <v>42736</v>
      </c>
      <c r="D43" s="36"/>
      <c r="E43" s="36"/>
      <c r="F43" s="35">
        <v>42767</v>
      </c>
      <c r="G43" s="36"/>
      <c r="H43" s="36"/>
      <c r="I43" s="35">
        <v>42795</v>
      </c>
      <c r="J43" s="36"/>
      <c r="K43" s="36"/>
      <c r="L43" s="42">
        <v>42826</v>
      </c>
      <c r="M43" s="43"/>
      <c r="N43" s="43"/>
      <c r="O43" s="42">
        <v>42856</v>
      </c>
      <c r="P43" s="43"/>
      <c r="Q43" s="43"/>
      <c r="R43" s="42">
        <v>42887</v>
      </c>
      <c r="S43" s="43"/>
      <c r="T43" s="43"/>
      <c r="U43" s="30">
        <v>42917</v>
      </c>
      <c r="V43" s="31"/>
      <c r="W43" s="31"/>
      <c r="X43" s="30">
        <v>42948</v>
      </c>
      <c r="Y43" s="31"/>
      <c r="Z43" s="31"/>
      <c r="AA43" s="30">
        <v>42979</v>
      </c>
      <c r="AB43" s="31"/>
      <c r="AC43" s="31"/>
      <c r="AD43" s="32">
        <v>43009</v>
      </c>
      <c r="AE43" s="33"/>
      <c r="AF43" s="33"/>
      <c r="AG43" s="32">
        <v>43040</v>
      </c>
      <c r="AH43" s="33"/>
      <c r="AI43" s="33"/>
      <c r="AJ43" s="32">
        <v>43070</v>
      </c>
      <c r="AK43" s="33"/>
      <c r="AL43" s="33"/>
      <c r="AM43" s="34">
        <v>2017</v>
      </c>
      <c r="AN43" s="34"/>
      <c r="AO43" s="34"/>
      <c r="AP43" s="29" t="s">
        <v>47</v>
      </c>
      <c r="AQ43" s="29"/>
      <c r="AR43" s="29"/>
    </row>
    <row r="44" spans="2:44" x14ac:dyDescent="0.3">
      <c r="B44" s="37"/>
      <c r="C44" s="27" t="s">
        <v>1</v>
      </c>
      <c r="D44" s="27" t="s">
        <v>2</v>
      </c>
      <c r="E44" s="27" t="s">
        <v>3</v>
      </c>
      <c r="F44" s="27" t="s">
        <v>1</v>
      </c>
      <c r="G44" s="27" t="s">
        <v>2</v>
      </c>
      <c r="H44" s="27" t="s">
        <v>3</v>
      </c>
      <c r="I44" s="27" t="s">
        <v>1</v>
      </c>
      <c r="J44" s="27" t="s">
        <v>2</v>
      </c>
      <c r="K44" s="27" t="s">
        <v>3</v>
      </c>
      <c r="L44" s="26" t="s">
        <v>1</v>
      </c>
      <c r="M44" s="26" t="s">
        <v>2</v>
      </c>
      <c r="N44" s="26" t="s">
        <v>3</v>
      </c>
      <c r="O44" s="26" t="s">
        <v>1</v>
      </c>
      <c r="P44" s="26" t="s">
        <v>2</v>
      </c>
      <c r="Q44" s="26" t="s">
        <v>3</v>
      </c>
      <c r="R44" s="26" t="s">
        <v>1</v>
      </c>
      <c r="S44" s="26" t="s">
        <v>2</v>
      </c>
      <c r="T44" s="26" t="s">
        <v>3</v>
      </c>
      <c r="U44" s="25" t="s">
        <v>1</v>
      </c>
      <c r="V44" s="25" t="s">
        <v>2</v>
      </c>
      <c r="W44" s="25" t="s">
        <v>3</v>
      </c>
      <c r="X44" s="25" t="s">
        <v>1</v>
      </c>
      <c r="Y44" s="25" t="s">
        <v>2</v>
      </c>
      <c r="Z44" s="25" t="s">
        <v>3</v>
      </c>
      <c r="AA44" s="25" t="s">
        <v>1</v>
      </c>
      <c r="AB44" s="25" t="s">
        <v>2</v>
      </c>
      <c r="AC44" s="25" t="s">
        <v>3</v>
      </c>
      <c r="AD44" s="28" t="s">
        <v>1</v>
      </c>
      <c r="AE44" s="28" t="s">
        <v>2</v>
      </c>
      <c r="AF44" s="28" t="s">
        <v>3</v>
      </c>
      <c r="AG44" s="28" t="s">
        <v>1</v>
      </c>
      <c r="AH44" s="28" t="s">
        <v>2</v>
      </c>
      <c r="AI44" s="28" t="s">
        <v>3</v>
      </c>
      <c r="AJ44" s="28" t="s">
        <v>1</v>
      </c>
      <c r="AK44" s="28" t="s">
        <v>2</v>
      </c>
      <c r="AL44" s="28" t="s">
        <v>3</v>
      </c>
      <c r="AM44" s="10" t="s">
        <v>1</v>
      </c>
      <c r="AN44" s="10" t="s">
        <v>2</v>
      </c>
      <c r="AO44" s="10" t="s">
        <v>3</v>
      </c>
      <c r="AP44" s="19" t="s">
        <v>1</v>
      </c>
      <c r="AQ44" s="19" t="s">
        <v>2</v>
      </c>
      <c r="AR44" s="19" t="s">
        <v>3</v>
      </c>
    </row>
    <row r="45" spans="2:44" x14ac:dyDescent="0.3">
      <c r="B45" s="20" t="s">
        <v>42</v>
      </c>
      <c r="C45" s="21">
        <f t="shared" ref="C45:AO45" si="15">SUM(C8:C9,C11:C12,C29,C14)</f>
        <v>36578</v>
      </c>
      <c r="D45" s="21">
        <f t="shared" si="15"/>
        <v>37310</v>
      </c>
      <c r="E45" s="21">
        <f t="shared" si="15"/>
        <v>73888</v>
      </c>
      <c r="F45" s="21">
        <f t="shared" si="15"/>
        <v>32627</v>
      </c>
      <c r="G45" s="21">
        <f t="shared" si="15"/>
        <v>34358</v>
      </c>
      <c r="H45" s="21">
        <f t="shared" si="15"/>
        <v>66985</v>
      </c>
      <c r="I45" s="21">
        <f t="shared" si="15"/>
        <v>35413</v>
      </c>
      <c r="J45" s="21">
        <f t="shared" si="15"/>
        <v>36678</v>
      </c>
      <c r="K45" s="21">
        <f t="shared" si="15"/>
        <v>72091</v>
      </c>
      <c r="L45" s="21">
        <f t="shared" si="15"/>
        <v>33193</v>
      </c>
      <c r="M45" s="21">
        <f t="shared" si="15"/>
        <v>35201</v>
      </c>
      <c r="N45" s="21">
        <f t="shared" si="15"/>
        <v>68394</v>
      </c>
      <c r="O45" s="21">
        <f t="shared" si="15"/>
        <v>33020</v>
      </c>
      <c r="P45" s="21">
        <f t="shared" si="15"/>
        <v>35853</v>
      </c>
      <c r="Q45" s="21">
        <f t="shared" si="15"/>
        <v>68873</v>
      </c>
      <c r="R45" s="21">
        <f t="shared" si="15"/>
        <v>31623</v>
      </c>
      <c r="S45" s="21">
        <f t="shared" si="15"/>
        <v>34854</v>
      </c>
      <c r="T45" s="21">
        <f t="shared" si="15"/>
        <v>66477</v>
      </c>
      <c r="U45" s="21">
        <f t="shared" si="15"/>
        <v>33677</v>
      </c>
      <c r="V45" s="21">
        <f t="shared" si="15"/>
        <v>37245</v>
      </c>
      <c r="W45" s="21">
        <f t="shared" si="15"/>
        <v>70922</v>
      </c>
      <c r="X45" s="21">
        <f t="shared" si="15"/>
        <v>34557</v>
      </c>
      <c r="Y45" s="21">
        <f t="shared" si="15"/>
        <v>38444</v>
      </c>
      <c r="Z45" s="21">
        <f t="shared" si="15"/>
        <v>73001</v>
      </c>
      <c r="AA45" s="21">
        <f t="shared" si="15"/>
        <v>32006</v>
      </c>
      <c r="AB45" s="21">
        <f t="shared" si="15"/>
        <v>35969</v>
      </c>
      <c r="AC45" s="21">
        <f t="shared" si="15"/>
        <v>67975</v>
      </c>
      <c r="AD45" s="21">
        <f t="shared" si="15"/>
        <v>34002</v>
      </c>
      <c r="AE45" s="21">
        <f t="shared" si="15"/>
        <v>38306</v>
      </c>
      <c r="AF45" s="21">
        <f t="shared" si="15"/>
        <v>72308</v>
      </c>
      <c r="AG45" s="21">
        <f t="shared" si="15"/>
        <v>33954</v>
      </c>
      <c r="AH45" s="21">
        <f t="shared" si="15"/>
        <v>37774</v>
      </c>
      <c r="AI45" s="21">
        <f t="shared" si="15"/>
        <v>71728</v>
      </c>
      <c r="AJ45" s="21">
        <f t="shared" si="15"/>
        <v>36030</v>
      </c>
      <c r="AK45" s="21">
        <f t="shared" si="15"/>
        <v>40520</v>
      </c>
      <c r="AL45" s="21">
        <f t="shared" si="15"/>
        <v>76550</v>
      </c>
      <c r="AM45" s="21">
        <f t="shared" si="15"/>
        <v>406680</v>
      </c>
      <c r="AN45" s="21">
        <f t="shared" si="15"/>
        <v>442512</v>
      </c>
      <c r="AO45" s="21">
        <f t="shared" si="15"/>
        <v>849192</v>
      </c>
      <c r="AP45" s="22">
        <f>AM45/$AM$49</f>
        <v>0.70044901903034629</v>
      </c>
      <c r="AQ45" s="22">
        <f>AN45/$AN$49</f>
        <v>0.94662060261196024</v>
      </c>
      <c r="AR45" s="22">
        <f>AO45/$AO$49</f>
        <v>0.81024822911577921</v>
      </c>
    </row>
    <row r="46" spans="2:44" x14ac:dyDescent="0.3">
      <c r="B46" s="20" t="s">
        <v>43</v>
      </c>
      <c r="C46" s="21">
        <f t="shared" ref="C46:AO46" si="16">SUM(C10,C13,C15:C16,C18:C28,C30:C32,C34:C35,C37:C38,C40)</f>
        <v>12391</v>
      </c>
      <c r="D46" s="21">
        <f t="shared" si="16"/>
        <v>1520</v>
      </c>
      <c r="E46" s="21">
        <f t="shared" si="16"/>
        <v>13911</v>
      </c>
      <c r="F46" s="21">
        <f t="shared" si="16"/>
        <v>10978</v>
      </c>
      <c r="G46" s="21">
        <f t="shared" si="16"/>
        <v>1415</v>
      </c>
      <c r="H46" s="21">
        <f t="shared" si="16"/>
        <v>12393</v>
      </c>
      <c r="I46" s="21">
        <f t="shared" si="16"/>
        <v>12122</v>
      </c>
      <c r="J46" s="21">
        <f t="shared" si="16"/>
        <v>1337</v>
      </c>
      <c r="K46" s="21">
        <f t="shared" si="16"/>
        <v>13459</v>
      </c>
      <c r="L46" s="21">
        <f t="shared" si="16"/>
        <v>11340</v>
      </c>
      <c r="M46" s="21">
        <f t="shared" si="16"/>
        <v>952</v>
      </c>
      <c r="N46" s="21">
        <f t="shared" si="16"/>
        <v>12276</v>
      </c>
      <c r="O46" s="21">
        <f t="shared" si="16"/>
        <v>11565</v>
      </c>
      <c r="P46" s="21">
        <f t="shared" si="16"/>
        <v>862</v>
      </c>
      <c r="Q46" s="21">
        <f t="shared" si="16"/>
        <v>12427</v>
      </c>
      <c r="R46" s="21">
        <f t="shared" si="16"/>
        <v>10945</v>
      </c>
      <c r="S46" s="21">
        <f t="shared" si="16"/>
        <v>809</v>
      </c>
      <c r="T46" s="21">
        <f t="shared" si="16"/>
        <v>11754</v>
      </c>
      <c r="U46" s="21">
        <f t="shared" si="16"/>
        <v>11257</v>
      </c>
      <c r="V46" s="21">
        <f t="shared" si="16"/>
        <v>991</v>
      </c>
      <c r="W46" s="21">
        <f t="shared" si="16"/>
        <v>12248</v>
      </c>
      <c r="X46" s="21">
        <f t="shared" si="16"/>
        <v>11537</v>
      </c>
      <c r="Y46" s="21">
        <f t="shared" si="16"/>
        <v>1075</v>
      </c>
      <c r="Z46" s="21">
        <f t="shared" si="16"/>
        <v>12612</v>
      </c>
      <c r="AA46" s="21">
        <f t="shared" si="16"/>
        <v>11036</v>
      </c>
      <c r="AB46" s="21">
        <f t="shared" si="16"/>
        <v>992</v>
      </c>
      <c r="AC46" s="21">
        <f t="shared" si="16"/>
        <v>12028</v>
      </c>
      <c r="AD46" s="21">
        <f t="shared" si="16"/>
        <v>11660</v>
      </c>
      <c r="AE46" s="21">
        <f t="shared" si="16"/>
        <v>1161</v>
      </c>
      <c r="AF46" s="21">
        <f t="shared" si="16"/>
        <v>12821</v>
      </c>
      <c r="AG46" s="21">
        <f t="shared" si="16"/>
        <v>11545</v>
      </c>
      <c r="AH46" s="21">
        <f t="shared" si="16"/>
        <v>1188</v>
      </c>
      <c r="AI46" s="21">
        <f t="shared" si="16"/>
        <v>12733</v>
      </c>
      <c r="AJ46" s="21">
        <f t="shared" si="16"/>
        <v>11898</v>
      </c>
      <c r="AK46" s="21">
        <f t="shared" si="16"/>
        <v>1199</v>
      </c>
      <c r="AL46" s="21">
        <f t="shared" si="16"/>
        <v>13097</v>
      </c>
      <c r="AM46" s="21">
        <f t="shared" si="16"/>
        <v>138274</v>
      </c>
      <c r="AN46" s="21">
        <f t="shared" si="16"/>
        <v>13501</v>
      </c>
      <c r="AO46" s="21">
        <f t="shared" si="16"/>
        <v>151775</v>
      </c>
      <c r="AP46" s="22">
        <f t="shared" ref="AP46:AP49" si="17">AM46/$AM$49</f>
        <v>0.23815748907593709</v>
      </c>
      <c r="AQ46" s="22">
        <f t="shared" ref="AQ46:AQ48" si="18">AN46/$AN$49</f>
        <v>2.8881306621886132E-2</v>
      </c>
      <c r="AR46" s="22">
        <f t="shared" ref="AR46:AR48" si="19">AO46/$AO$49</f>
        <v>0.14481462964093797</v>
      </c>
    </row>
    <row r="47" spans="2:44" x14ac:dyDescent="0.3">
      <c r="B47" s="20" t="s">
        <v>44</v>
      </c>
      <c r="C47" s="21">
        <f t="shared" ref="C47:AO47" si="20">SUM(C17,C33,C36)</f>
        <v>2718</v>
      </c>
      <c r="D47" s="21">
        <f t="shared" si="20"/>
        <v>560</v>
      </c>
      <c r="E47" s="21">
        <f t="shared" si="20"/>
        <v>3278</v>
      </c>
      <c r="F47" s="21">
        <f t="shared" si="20"/>
        <v>2432</v>
      </c>
      <c r="G47" s="21">
        <f t="shared" si="20"/>
        <v>521</v>
      </c>
      <c r="H47" s="21">
        <f t="shared" si="20"/>
        <v>2953</v>
      </c>
      <c r="I47" s="21">
        <f t="shared" si="20"/>
        <v>2502</v>
      </c>
      <c r="J47" s="21">
        <f t="shared" si="20"/>
        <v>574</v>
      </c>
      <c r="K47" s="21">
        <f t="shared" si="20"/>
        <v>3076</v>
      </c>
      <c r="L47" s="21">
        <f t="shared" si="20"/>
        <v>2262</v>
      </c>
      <c r="M47" s="21">
        <f t="shared" si="20"/>
        <v>601</v>
      </c>
      <c r="N47" s="21">
        <f t="shared" si="20"/>
        <v>2863</v>
      </c>
      <c r="O47" s="21">
        <f t="shared" si="20"/>
        <v>2067</v>
      </c>
      <c r="P47" s="21">
        <f t="shared" si="20"/>
        <v>592</v>
      </c>
      <c r="Q47" s="21">
        <f t="shared" si="20"/>
        <v>2659</v>
      </c>
      <c r="R47" s="21">
        <f t="shared" si="20"/>
        <v>2112</v>
      </c>
      <c r="S47" s="21">
        <f t="shared" si="20"/>
        <v>573</v>
      </c>
      <c r="T47" s="21">
        <f t="shared" si="20"/>
        <v>2685</v>
      </c>
      <c r="U47" s="21">
        <f t="shared" si="20"/>
        <v>2470</v>
      </c>
      <c r="V47" s="21">
        <f t="shared" si="20"/>
        <v>635</v>
      </c>
      <c r="W47" s="21">
        <f t="shared" si="20"/>
        <v>3105</v>
      </c>
      <c r="X47" s="21">
        <f t="shared" si="20"/>
        <v>2763</v>
      </c>
      <c r="Y47" s="21">
        <f t="shared" si="20"/>
        <v>630</v>
      </c>
      <c r="Z47" s="21">
        <f t="shared" si="20"/>
        <v>3393</v>
      </c>
      <c r="AA47" s="21">
        <f t="shared" si="20"/>
        <v>2073</v>
      </c>
      <c r="AB47" s="21">
        <f t="shared" si="20"/>
        <v>613</v>
      </c>
      <c r="AC47" s="21">
        <f t="shared" si="20"/>
        <v>2686</v>
      </c>
      <c r="AD47" s="21">
        <f t="shared" si="20"/>
        <v>2135</v>
      </c>
      <c r="AE47" s="21">
        <f t="shared" si="20"/>
        <v>634</v>
      </c>
      <c r="AF47" s="21">
        <f t="shared" si="20"/>
        <v>2769</v>
      </c>
      <c r="AG47" s="21">
        <f t="shared" si="20"/>
        <v>1784</v>
      </c>
      <c r="AH47" s="21">
        <f t="shared" si="20"/>
        <v>585</v>
      </c>
      <c r="AI47" s="21">
        <f t="shared" si="20"/>
        <v>2369</v>
      </c>
      <c r="AJ47" s="21">
        <f t="shared" si="20"/>
        <v>2386</v>
      </c>
      <c r="AK47" s="21">
        <f t="shared" si="20"/>
        <v>616</v>
      </c>
      <c r="AL47" s="21">
        <f t="shared" si="20"/>
        <v>3002</v>
      </c>
      <c r="AM47" s="21">
        <f t="shared" si="20"/>
        <v>27704</v>
      </c>
      <c r="AN47" s="21">
        <f t="shared" si="20"/>
        <v>7134</v>
      </c>
      <c r="AO47" s="21">
        <f t="shared" si="20"/>
        <v>34838</v>
      </c>
      <c r="AP47" s="22">
        <f t="shared" si="17"/>
        <v>4.7716237885356332E-2</v>
      </c>
      <c r="AQ47" s="22">
        <f t="shared" si="18"/>
        <v>1.526103558555186E-2</v>
      </c>
      <c r="AR47" s="22">
        <f t="shared" si="19"/>
        <v>3.3240336468001952E-2</v>
      </c>
    </row>
    <row r="48" spans="2:44" x14ac:dyDescent="0.3">
      <c r="B48" s="20" t="s">
        <v>45</v>
      </c>
      <c r="C48" s="21">
        <f t="shared" ref="C48:AO48" si="21">C39</f>
        <v>835.15474504249289</v>
      </c>
      <c r="D48" s="21">
        <f t="shared" si="21"/>
        <v>531.13077255071209</v>
      </c>
      <c r="E48" s="21">
        <f t="shared" si="21"/>
        <v>1366.285517593205</v>
      </c>
      <c r="F48" s="21">
        <f t="shared" si="21"/>
        <v>828.59348441926352</v>
      </c>
      <c r="G48" s="21">
        <f t="shared" si="21"/>
        <v>597.59976981729255</v>
      </c>
      <c r="H48" s="21">
        <f t="shared" si="21"/>
        <v>1426.1932542365562</v>
      </c>
      <c r="I48" s="21">
        <f t="shared" si="21"/>
        <v>658.93803116147308</v>
      </c>
      <c r="J48" s="21">
        <f t="shared" si="21"/>
        <v>360.29923751978129</v>
      </c>
      <c r="K48" s="21">
        <f t="shared" si="21"/>
        <v>1019.2372686812544</v>
      </c>
      <c r="L48" s="21">
        <f t="shared" si="21"/>
        <v>671.12322946175641</v>
      </c>
      <c r="M48" s="21">
        <f t="shared" si="21"/>
        <v>363.40526542943462</v>
      </c>
      <c r="N48" s="21">
        <f t="shared" si="21"/>
        <v>1034.528494891191</v>
      </c>
      <c r="O48" s="21">
        <f t="shared" si="21"/>
        <v>594.26274787535408</v>
      </c>
      <c r="P48" s="21">
        <f t="shared" si="21"/>
        <v>316.81484678463534</v>
      </c>
      <c r="Q48" s="21">
        <f t="shared" si="21"/>
        <v>911.07759465998947</v>
      </c>
      <c r="R48" s="21">
        <f t="shared" si="21"/>
        <v>579.26558073654394</v>
      </c>
      <c r="S48" s="21">
        <f t="shared" si="21"/>
        <v>309.98158538339811</v>
      </c>
      <c r="T48" s="21">
        <f t="shared" si="21"/>
        <v>889.24716611994199</v>
      </c>
      <c r="U48" s="21">
        <f t="shared" si="21"/>
        <v>641.1288951841359</v>
      </c>
      <c r="V48" s="21">
        <f t="shared" si="21"/>
        <v>339.17824773413895</v>
      </c>
      <c r="W48" s="21">
        <f t="shared" si="21"/>
        <v>980.30714291827485</v>
      </c>
      <c r="X48" s="21">
        <f t="shared" si="21"/>
        <v>646.75283286118975</v>
      </c>
      <c r="Y48" s="21">
        <f t="shared" si="21"/>
        <v>334.20860307869373</v>
      </c>
      <c r="Z48" s="21">
        <f t="shared" si="21"/>
        <v>980.96143593988347</v>
      </c>
      <c r="AA48" s="21">
        <f t="shared" si="21"/>
        <v>577.39093484419266</v>
      </c>
      <c r="AB48" s="21">
        <f t="shared" si="21"/>
        <v>294.45144583513166</v>
      </c>
      <c r="AC48" s="21">
        <f t="shared" si="21"/>
        <v>871.84238067932438</v>
      </c>
      <c r="AD48" s="21">
        <f t="shared" si="21"/>
        <v>636.44228045325769</v>
      </c>
      <c r="AE48" s="21">
        <f t="shared" si="21"/>
        <v>289.48180117968639</v>
      </c>
      <c r="AF48" s="21">
        <f t="shared" si="21"/>
        <v>925.92408163294408</v>
      </c>
      <c r="AG48" s="21">
        <f t="shared" si="21"/>
        <v>607.38526912181305</v>
      </c>
      <c r="AH48" s="21">
        <f t="shared" si="21"/>
        <v>280.16371745072655</v>
      </c>
      <c r="AI48" s="21">
        <f t="shared" si="21"/>
        <v>887.54898657253966</v>
      </c>
      <c r="AJ48" s="21">
        <f t="shared" si="21"/>
        <v>664.56196883852692</v>
      </c>
      <c r="AK48" s="21">
        <f t="shared" si="21"/>
        <v>301.28470723636889</v>
      </c>
      <c r="AL48" s="21">
        <f t="shared" si="21"/>
        <v>965.84667607489587</v>
      </c>
      <c r="AM48" s="21">
        <f t="shared" si="21"/>
        <v>7941</v>
      </c>
      <c r="AN48" s="21">
        <f t="shared" si="21"/>
        <v>4318</v>
      </c>
      <c r="AO48" s="21">
        <f t="shared" si="21"/>
        <v>12259</v>
      </c>
      <c r="AP48" s="22">
        <f t="shared" si="17"/>
        <v>1.3677254008360331E-2</v>
      </c>
      <c r="AQ48" s="22">
        <f t="shared" si="18"/>
        <v>9.2370551806017567E-3</v>
      </c>
      <c r="AR48" s="22">
        <f t="shared" si="19"/>
        <v>1.1696804775280898E-2</v>
      </c>
    </row>
    <row r="49" spans="2:44" x14ac:dyDescent="0.3">
      <c r="B49" s="20" t="s">
        <v>3</v>
      </c>
      <c r="C49" s="21">
        <f>SUM(C45:C48)</f>
        <v>52522.154745042491</v>
      </c>
      <c r="D49" s="21">
        <f t="shared" ref="D49:E49" si="22">SUM(D45:D48)</f>
        <v>39921.130772550714</v>
      </c>
      <c r="E49" s="21">
        <f t="shared" si="22"/>
        <v>92443.285517593205</v>
      </c>
      <c r="F49" s="21">
        <f>SUM(F45:F48)</f>
        <v>46865.593484419267</v>
      </c>
      <c r="G49" s="21">
        <f t="shared" ref="G49:H49" si="23">SUM(G45:G48)</f>
        <v>36891.599769817294</v>
      </c>
      <c r="H49" s="21">
        <f t="shared" si="23"/>
        <v>83757.193254236554</v>
      </c>
      <c r="I49" s="21">
        <f>SUM(I45:I48)</f>
        <v>50695.938031161473</v>
      </c>
      <c r="J49" s="21">
        <f t="shared" ref="J49:K49" si="24">SUM(J45:J48)</f>
        <v>38949.299237519779</v>
      </c>
      <c r="K49" s="21">
        <f t="shared" si="24"/>
        <v>89645.23726868126</v>
      </c>
      <c r="L49" s="21">
        <f>SUM(L45:L48)</f>
        <v>47466.123229461758</v>
      </c>
      <c r="M49" s="21">
        <f t="shared" ref="M49:N49" si="25">SUM(M45:M48)</f>
        <v>37117.405265429436</v>
      </c>
      <c r="N49" s="21">
        <f t="shared" si="25"/>
        <v>84567.528494891187</v>
      </c>
      <c r="O49" s="21">
        <f>SUM(O45:O48)</f>
        <v>47246.262747875357</v>
      </c>
      <c r="P49" s="21">
        <f t="shared" ref="P49:Q49" si="26">SUM(P45:P48)</f>
        <v>37623.814846784633</v>
      </c>
      <c r="Q49" s="21">
        <f t="shared" si="26"/>
        <v>84870.07759465999</v>
      </c>
      <c r="R49" s="21">
        <f>SUM(R45:R48)</f>
        <v>45259.265580736545</v>
      </c>
      <c r="S49" s="21">
        <f t="shared" ref="S49:T49" si="27">SUM(S45:S48)</f>
        <v>36545.981585383401</v>
      </c>
      <c r="T49" s="21">
        <f t="shared" si="27"/>
        <v>81805.247166119938</v>
      </c>
      <c r="U49" s="21">
        <f>SUM(U45:U48)</f>
        <v>48045.128895184134</v>
      </c>
      <c r="V49" s="21">
        <f t="shared" ref="V49:W49" si="28">SUM(V45:V48)</f>
        <v>39210.17824773414</v>
      </c>
      <c r="W49" s="21">
        <f t="shared" si="28"/>
        <v>87255.307142918275</v>
      </c>
      <c r="X49" s="21">
        <f>SUM(X45:X48)</f>
        <v>49503.752832861188</v>
      </c>
      <c r="Y49" s="21">
        <f t="shared" ref="Y49:Z49" si="29">SUM(Y45:Y48)</f>
        <v>40483.208603078696</v>
      </c>
      <c r="Z49" s="21">
        <f t="shared" si="29"/>
        <v>89986.961435939884</v>
      </c>
      <c r="AA49" s="21">
        <f>SUM(AA45:AA48)</f>
        <v>45692.390934844196</v>
      </c>
      <c r="AB49" s="21">
        <f t="shared" ref="AB49:AC49" si="30">SUM(AB45:AB48)</f>
        <v>37868.451445835133</v>
      </c>
      <c r="AC49" s="21">
        <f t="shared" si="30"/>
        <v>83560.842380679329</v>
      </c>
      <c r="AD49" s="21">
        <f>SUM(AD45:AD48)</f>
        <v>48433.442280453259</v>
      </c>
      <c r="AE49" s="21">
        <f t="shared" ref="AE49:AF49" si="31">SUM(AE45:AE48)</f>
        <v>40390.481801179689</v>
      </c>
      <c r="AF49" s="21">
        <f t="shared" si="31"/>
        <v>88823.92408163294</v>
      </c>
      <c r="AG49" s="21">
        <f>SUM(AG45:AG48)</f>
        <v>47890.385269121813</v>
      </c>
      <c r="AH49" s="21">
        <f t="shared" ref="AH49:AI49" si="32">SUM(AH45:AH48)</f>
        <v>39827.163717450727</v>
      </c>
      <c r="AI49" s="21">
        <f t="shared" si="32"/>
        <v>87717.548986572539</v>
      </c>
      <c r="AJ49" s="21">
        <f>SUM(AJ45:AJ48)</f>
        <v>50978.561968838527</v>
      </c>
      <c r="AK49" s="21">
        <f t="shared" ref="AK49:AL49" si="33">SUM(AK45:AK48)</f>
        <v>42636.284707236366</v>
      </c>
      <c r="AL49" s="21">
        <f t="shared" si="33"/>
        <v>93614.8466760749</v>
      </c>
      <c r="AM49" s="21">
        <f>SUM(AM45:AM48)</f>
        <v>580599</v>
      </c>
      <c r="AN49" s="21">
        <f t="shared" ref="AN49:AO49" si="34">SUM(AN45:AN48)</f>
        <v>467465</v>
      </c>
      <c r="AO49" s="21">
        <f t="shared" si="34"/>
        <v>1048064</v>
      </c>
      <c r="AP49" s="22">
        <f t="shared" si="17"/>
        <v>1</v>
      </c>
      <c r="AQ49" s="22">
        <f>AN49/$AN$49</f>
        <v>1</v>
      </c>
      <c r="AR49" s="22">
        <f>AO49/$AO$49</f>
        <v>1</v>
      </c>
    </row>
  </sheetData>
  <mergeCells count="33">
    <mergeCell ref="AM5:AO6"/>
    <mergeCell ref="C5:K5"/>
    <mergeCell ref="L5:T5"/>
    <mergeCell ref="U5:AC5"/>
    <mergeCell ref="U6:W6"/>
    <mergeCell ref="X6:Z6"/>
    <mergeCell ref="AA6:AC6"/>
    <mergeCell ref="R6:T6"/>
    <mergeCell ref="C6:E6"/>
    <mergeCell ref="F6:H6"/>
    <mergeCell ref="I6:K6"/>
    <mergeCell ref="L6:N6"/>
    <mergeCell ref="O6:Q6"/>
    <mergeCell ref="B5:B7"/>
    <mergeCell ref="AD5:AL5"/>
    <mergeCell ref="AD6:AF6"/>
    <mergeCell ref="AG6:AI6"/>
    <mergeCell ref="AJ6:AL6"/>
    <mergeCell ref="B43:B44"/>
    <mergeCell ref="C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AM43:AO43"/>
    <mergeCell ref="AP43:AR43"/>
  </mergeCells>
  <pageMargins left="0.7" right="0.7" top="0.75" bottom="0.75" header="0.3" footer="0.3"/>
  <pageSetup paperSize="9" orientation="portrait" r:id="rId1"/>
  <ignoredErrors>
    <ignoredError sqref="Q4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75422-559F-4FCE-972B-EF924CBBB108}">
  <sheetPr>
    <tabColor rgb="FFC00000"/>
  </sheetPr>
  <dimension ref="B4:AR49"/>
  <sheetViews>
    <sheetView topLeftCell="A3" zoomScale="70" zoomScaleNormal="70" workbookViewId="0">
      <pane xSplit="2" ySplit="5" topLeftCell="C8" activePane="bottomRight" state="frozen"/>
      <selection activeCell="B5" sqref="B5:B7"/>
      <selection pane="topRight" activeCell="B5" sqref="B5:B7"/>
      <selection pane="bottomLeft" activeCell="B5" sqref="B5:B7"/>
      <selection pane="bottomRight" activeCell="B5" sqref="B5:B7"/>
    </sheetView>
  </sheetViews>
  <sheetFormatPr defaultRowHeight="14.4" x14ac:dyDescent="0.3"/>
  <cols>
    <col min="1" max="1" width="12.5546875" customWidth="1"/>
    <col min="2" max="2" width="44.5546875" customWidth="1"/>
    <col min="3" max="3" width="14.5546875" bestFit="1" customWidth="1"/>
    <col min="4" max="5" width="17.33203125" bestFit="1" customWidth="1"/>
    <col min="6" max="6" width="14.5546875" bestFit="1" customWidth="1"/>
    <col min="7" max="7" width="17.33203125" bestFit="1" customWidth="1"/>
    <col min="8" max="8" width="16.88671875" bestFit="1" customWidth="1"/>
    <col min="9" max="9" width="14.5546875" bestFit="1" customWidth="1"/>
    <col min="10" max="11" width="17.33203125" bestFit="1" customWidth="1"/>
    <col min="12" max="12" width="15" bestFit="1" customWidth="1"/>
    <col min="13" max="14" width="16.44140625" bestFit="1" customWidth="1"/>
    <col min="15" max="15" width="14.5546875" bestFit="1" customWidth="1"/>
    <col min="16" max="16" width="17.33203125" bestFit="1" customWidth="1"/>
    <col min="17" max="17" width="17.6640625" bestFit="1" customWidth="1"/>
    <col min="18" max="18" width="15" bestFit="1" customWidth="1"/>
    <col min="19" max="19" width="17.33203125" bestFit="1" customWidth="1"/>
    <col min="20" max="20" width="16.88671875" bestFit="1" customWidth="1"/>
    <col min="21" max="21" width="15" bestFit="1" customWidth="1"/>
    <col min="22" max="23" width="16.88671875" bestFit="1" customWidth="1"/>
    <col min="24" max="24" width="15" bestFit="1" customWidth="1"/>
    <col min="25" max="25" width="16.88671875" bestFit="1" customWidth="1"/>
    <col min="26" max="26" width="17.6640625" bestFit="1" customWidth="1"/>
    <col min="27" max="27" width="15" bestFit="1" customWidth="1"/>
    <col min="28" max="28" width="17.6640625" bestFit="1" customWidth="1"/>
    <col min="29" max="29" width="17.33203125" bestFit="1" customWidth="1"/>
    <col min="30" max="30" width="15" bestFit="1" customWidth="1"/>
    <col min="31" max="32" width="17.33203125" bestFit="1" customWidth="1"/>
    <col min="33" max="33" width="15" bestFit="1" customWidth="1"/>
    <col min="34" max="34" width="17.6640625" bestFit="1" customWidth="1"/>
    <col min="35" max="35" width="16.88671875" bestFit="1" customWidth="1"/>
    <col min="36" max="36" width="14.5546875" bestFit="1" customWidth="1"/>
    <col min="37" max="37" width="17.33203125" bestFit="1" customWidth="1"/>
    <col min="38" max="38" width="17.6640625" bestFit="1" customWidth="1"/>
    <col min="39" max="39" width="16.6640625" bestFit="1" customWidth="1"/>
    <col min="40" max="40" width="19.5546875" bestFit="1" customWidth="1"/>
    <col min="41" max="41" width="20" bestFit="1" customWidth="1"/>
  </cols>
  <sheetData>
    <row r="4" spans="2:41" ht="18" x14ac:dyDescent="0.3">
      <c r="B4" s="12" t="s">
        <v>40</v>
      </c>
      <c r="D4" s="13" t="s">
        <v>38</v>
      </c>
      <c r="AO4" s="14" t="s">
        <v>38</v>
      </c>
    </row>
    <row r="5" spans="2:41" x14ac:dyDescent="0.3">
      <c r="B5" s="53" t="s">
        <v>0</v>
      </c>
      <c r="C5" s="44" t="s">
        <v>48</v>
      </c>
      <c r="D5" s="45"/>
      <c r="E5" s="45"/>
      <c r="F5" s="45"/>
      <c r="G5" s="45"/>
      <c r="H5" s="45"/>
      <c r="I5" s="45"/>
      <c r="J5" s="45"/>
      <c r="K5" s="46"/>
      <c r="L5" s="47" t="s">
        <v>49</v>
      </c>
      <c r="M5" s="48"/>
      <c r="N5" s="48"/>
      <c r="O5" s="48"/>
      <c r="P5" s="48"/>
      <c r="Q5" s="48"/>
      <c r="R5" s="48"/>
      <c r="S5" s="48"/>
      <c r="T5" s="49"/>
      <c r="U5" s="50" t="s">
        <v>50</v>
      </c>
      <c r="V5" s="51"/>
      <c r="W5" s="51"/>
      <c r="X5" s="51"/>
      <c r="Y5" s="51"/>
      <c r="Z5" s="51"/>
      <c r="AA5" s="51"/>
      <c r="AB5" s="51"/>
      <c r="AC5" s="52"/>
      <c r="AD5" s="38" t="s">
        <v>51</v>
      </c>
      <c r="AE5" s="39"/>
      <c r="AF5" s="39"/>
      <c r="AG5" s="39"/>
      <c r="AH5" s="39"/>
      <c r="AI5" s="39"/>
      <c r="AJ5" s="39"/>
      <c r="AK5" s="39"/>
      <c r="AL5" s="40"/>
      <c r="AM5" s="34">
        <v>2017</v>
      </c>
      <c r="AN5" s="34"/>
      <c r="AO5" s="34"/>
    </row>
    <row r="6" spans="2:41" x14ac:dyDescent="0.3">
      <c r="B6" s="54"/>
      <c r="C6" s="35">
        <v>42736</v>
      </c>
      <c r="D6" s="36"/>
      <c r="E6" s="36"/>
      <c r="F6" s="35">
        <v>42767</v>
      </c>
      <c r="G6" s="36"/>
      <c r="H6" s="36"/>
      <c r="I6" s="35">
        <v>42795</v>
      </c>
      <c r="J6" s="36"/>
      <c r="K6" s="36"/>
      <c r="L6" s="42">
        <v>42826</v>
      </c>
      <c r="M6" s="43"/>
      <c r="N6" s="43"/>
      <c r="O6" s="42">
        <v>42856</v>
      </c>
      <c r="P6" s="43"/>
      <c r="Q6" s="43"/>
      <c r="R6" s="42">
        <v>42887</v>
      </c>
      <c r="S6" s="43"/>
      <c r="T6" s="43"/>
      <c r="U6" s="30">
        <v>42917</v>
      </c>
      <c r="V6" s="31"/>
      <c r="W6" s="31"/>
      <c r="X6" s="30">
        <v>42948</v>
      </c>
      <c r="Y6" s="31"/>
      <c r="Z6" s="31"/>
      <c r="AA6" s="30">
        <v>42979</v>
      </c>
      <c r="AB6" s="31"/>
      <c r="AC6" s="31"/>
      <c r="AD6" s="32">
        <v>43009</v>
      </c>
      <c r="AE6" s="33"/>
      <c r="AF6" s="33"/>
      <c r="AG6" s="32">
        <v>43040</v>
      </c>
      <c r="AH6" s="33"/>
      <c r="AI6" s="33"/>
      <c r="AJ6" s="32">
        <v>43070</v>
      </c>
      <c r="AK6" s="33"/>
      <c r="AL6" s="33"/>
      <c r="AM6" s="34"/>
      <c r="AN6" s="34"/>
      <c r="AO6" s="34"/>
    </row>
    <row r="7" spans="2:41" x14ac:dyDescent="0.3">
      <c r="B7" s="55"/>
      <c r="C7" s="27" t="s">
        <v>1</v>
      </c>
      <c r="D7" s="27" t="s">
        <v>2</v>
      </c>
      <c r="E7" s="27" t="s">
        <v>3</v>
      </c>
      <c r="F7" s="27" t="s">
        <v>1</v>
      </c>
      <c r="G7" s="27" t="s">
        <v>2</v>
      </c>
      <c r="H7" s="27" t="s">
        <v>3</v>
      </c>
      <c r="I7" s="27" t="s">
        <v>1</v>
      </c>
      <c r="J7" s="27" t="s">
        <v>2</v>
      </c>
      <c r="K7" s="27" t="s">
        <v>3</v>
      </c>
      <c r="L7" s="26" t="s">
        <v>1</v>
      </c>
      <c r="M7" s="26" t="s">
        <v>2</v>
      </c>
      <c r="N7" s="26" t="s">
        <v>3</v>
      </c>
      <c r="O7" s="26" t="s">
        <v>1</v>
      </c>
      <c r="P7" s="26" t="s">
        <v>2</v>
      </c>
      <c r="Q7" s="26" t="s">
        <v>3</v>
      </c>
      <c r="R7" s="26" t="s">
        <v>1</v>
      </c>
      <c r="S7" s="26" t="s">
        <v>2</v>
      </c>
      <c r="T7" s="26" t="s">
        <v>3</v>
      </c>
      <c r="U7" s="25" t="s">
        <v>1</v>
      </c>
      <c r="V7" s="25" t="s">
        <v>2</v>
      </c>
      <c r="W7" s="25" t="s">
        <v>3</v>
      </c>
      <c r="X7" s="25" t="s">
        <v>1</v>
      </c>
      <c r="Y7" s="25" t="s">
        <v>2</v>
      </c>
      <c r="Z7" s="25" t="s">
        <v>3</v>
      </c>
      <c r="AA7" s="25" t="s">
        <v>1</v>
      </c>
      <c r="AB7" s="25" t="s">
        <v>2</v>
      </c>
      <c r="AC7" s="25" t="s">
        <v>3</v>
      </c>
      <c r="AD7" s="28" t="s">
        <v>1</v>
      </c>
      <c r="AE7" s="28" t="s">
        <v>2</v>
      </c>
      <c r="AF7" s="28" t="s">
        <v>3</v>
      </c>
      <c r="AG7" s="28" t="s">
        <v>1</v>
      </c>
      <c r="AH7" s="28" t="s">
        <v>2</v>
      </c>
      <c r="AI7" s="28" t="s">
        <v>3</v>
      </c>
      <c r="AJ7" s="28" t="s">
        <v>1</v>
      </c>
      <c r="AK7" s="28" t="s">
        <v>2</v>
      </c>
      <c r="AL7" s="28" t="s">
        <v>3</v>
      </c>
      <c r="AM7" s="10" t="s">
        <v>1</v>
      </c>
      <c r="AN7" s="10" t="s">
        <v>2</v>
      </c>
      <c r="AO7" s="10" t="s">
        <v>3</v>
      </c>
    </row>
    <row r="8" spans="2:41" x14ac:dyDescent="0.3">
      <c r="B8" s="11" t="s">
        <v>4</v>
      </c>
      <c r="C8" s="2">
        <v>1114013</v>
      </c>
      <c r="D8" s="2">
        <v>3183314</v>
      </c>
      <c r="E8" s="2">
        <f>SUM(C8:D8)</f>
        <v>4297327</v>
      </c>
      <c r="F8" s="2">
        <v>996861</v>
      </c>
      <c r="G8" s="2">
        <v>3069989</v>
      </c>
      <c r="H8" s="2">
        <f>SUM(F8:G8)</f>
        <v>4066850</v>
      </c>
      <c r="I8" s="2">
        <v>1006942</v>
      </c>
      <c r="J8" s="2">
        <v>4106690</v>
      </c>
      <c r="K8" s="2">
        <f>SUM(I8:J8)</f>
        <v>5113632</v>
      </c>
      <c r="L8" s="2">
        <v>838591</v>
      </c>
      <c r="M8" s="2">
        <v>4168755</v>
      </c>
      <c r="N8" s="2">
        <f>SUM(L8:M8)</f>
        <v>5007346</v>
      </c>
      <c r="O8" s="2">
        <v>854396</v>
      </c>
      <c r="P8" s="2">
        <v>4461658</v>
      </c>
      <c r="Q8" s="2">
        <f>SUM(O8:P8)</f>
        <v>5316054</v>
      </c>
      <c r="R8" s="2">
        <v>782985</v>
      </c>
      <c r="S8" s="2">
        <v>3997507</v>
      </c>
      <c r="T8" s="2">
        <f>SUM(R8:S8)</f>
        <v>4780492</v>
      </c>
      <c r="U8" s="2">
        <v>782511</v>
      </c>
      <c r="V8" s="2">
        <v>4098105</v>
      </c>
      <c r="W8" s="2">
        <f>SUM(U8:V8)</f>
        <v>4880616</v>
      </c>
      <c r="X8" s="2">
        <v>871257</v>
      </c>
      <c r="Y8" s="2">
        <v>4305019</v>
      </c>
      <c r="Z8" s="2">
        <f>SUM(X8:Y8)</f>
        <v>5176276</v>
      </c>
      <c r="AA8" s="2">
        <v>896285</v>
      </c>
      <c r="AB8" s="2">
        <v>4268511</v>
      </c>
      <c r="AC8" s="2">
        <f>SUM(AA8:AB8)</f>
        <v>5164796</v>
      </c>
      <c r="AD8" s="2">
        <v>933259</v>
      </c>
      <c r="AE8" s="2">
        <v>3967526</v>
      </c>
      <c r="AF8" s="2">
        <f>SUM(AD8:AE8)</f>
        <v>4900785</v>
      </c>
      <c r="AG8" s="2">
        <v>766854</v>
      </c>
      <c r="AH8" s="2">
        <v>4345244</v>
      </c>
      <c r="AI8" s="2">
        <f>SUM(AG8:AH8)</f>
        <v>5112098</v>
      </c>
      <c r="AJ8" s="2">
        <v>838835</v>
      </c>
      <c r="AK8" s="2">
        <v>3794696</v>
      </c>
      <c r="AL8" s="2">
        <f>SUM(AJ8:AK8)</f>
        <v>4633531</v>
      </c>
      <c r="AM8" s="2">
        <f>C8+F8+I8+L8+O8+R8+U8+X8+AA8+AD8+AG8+AJ8</f>
        <v>10682789</v>
      </c>
      <c r="AN8" s="2">
        <f>D8+G8+J8+M8+P8+S8+V8+Y8+AB8+AE8+AH8+AK8</f>
        <v>47767014</v>
      </c>
      <c r="AO8" s="2">
        <f>SUM(AM8:AN8)</f>
        <v>58449803</v>
      </c>
    </row>
    <row r="9" spans="2:41" x14ac:dyDescent="0.3">
      <c r="B9" s="11" t="s">
        <v>5</v>
      </c>
      <c r="C9" s="2">
        <v>4199216</v>
      </c>
      <c r="D9" s="2">
        <v>113226867</v>
      </c>
      <c r="E9" s="2">
        <f t="shared" ref="E9:E40" si="0">SUM(C9:D9)</f>
        <v>117426083</v>
      </c>
      <c r="F9" s="2">
        <v>3505195</v>
      </c>
      <c r="G9" s="2">
        <v>109022981</v>
      </c>
      <c r="H9" s="2">
        <f t="shared" ref="H9:H40" si="1">SUM(F9:G9)</f>
        <v>112528176</v>
      </c>
      <c r="I9" s="2">
        <v>3999924</v>
      </c>
      <c r="J9" s="2">
        <v>132629022</v>
      </c>
      <c r="K9" s="2">
        <f t="shared" ref="K9:K40" si="2">SUM(I9:J9)</f>
        <v>136628946</v>
      </c>
      <c r="L9" s="2">
        <v>3324998</v>
      </c>
      <c r="M9" s="2">
        <v>117291327</v>
      </c>
      <c r="N9" s="2">
        <f t="shared" ref="N9:N39" si="3">SUM(L9:M9)</f>
        <v>120616325</v>
      </c>
      <c r="O9" s="2">
        <v>3698896</v>
      </c>
      <c r="P9" s="2">
        <v>120081467</v>
      </c>
      <c r="Q9" s="2">
        <f t="shared" ref="Q9:Q40" si="4">SUM(O9:P9)</f>
        <v>123780363</v>
      </c>
      <c r="R9" s="2">
        <v>3741066</v>
      </c>
      <c r="S9" s="2">
        <v>117558487</v>
      </c>
      <c r="T9" s="2">
        <f t="shared" ref="T9:T40" si="5">SUM(R9:S9)</f>
        <v>121299553</v>
      </c>
      <c r="U9" s="2">
        <v>3896377</v>
      </c>
      <c r="V9" s="2">
        <v>122036219</v>
      </c>
      <c r="W9" s="2">
        <f t="shared" ref="W9:W40" si="6">SUM(U9:V9)</f>
        <v>125932596</v>
      </c>
      <c r="X9" s="2">
        <v>4197187</v>
      </c>
      <c r="Y9" s="2">
        <v>127516679</v>
      </c>
      <c r="Z9" s="2">
        <f t="shared" ref="Z9:Z40" si="7">SUM(X9:Y9)</f>
        <v>131713866</v>
      </c>
      <c r="AA9" s="2">
        <v>3645761</v>
      </c>
      <c r="AB9" s="2">
        <v>130007248</v>
      </c>
      <c r="AC9" s="2">
        <f t="shared" ref="AC9:AC40" si="8">SUM(AA9:AB9)</f>
        <v>133653009</v>
      </c>
      <c r="AD9" s="2">
        <v>3632331</v>
      </c>
      <c r="AE9" s="2">
        <v>128042817</v>
      </c>
      <c r="AF9" s="2">
        <f t="shared" ref="AF9:AF40" si="9">SUM(AD9:AE9)</f>
        <v>131675148</v>
      </c>
      <c r="AG9" s="2">
        <v>3503125</v>
      </c>
      <c r="AH9" s="2">
        <v>133870418</v>
      </c>
      <c r="AI9" s="2">
        <f t="shared" ref="AI9:AI40" si="10">SUM(AG9:AH9)</f>
        <v>137373543</v>
      </c>
      <c r="AJ9" s="2">
        <v>3461696</v>
      </c>
      <c r="AK9" s="2">
        <v>132315923</v>
      </c>
      <c r="AL9" s="2">
        <f t="shared" ref="AL9:AL40" si="11">SUM(AJ9:AK9)</f>
        <v>135777619</v>
      </c>
      <c r="AM9" s="2">
        <f t="shared" ref="AM9:AN40" si="12">C9+F9+I9+L9+O9+R9+U9+X9+AA9+AD9+AG9+AJ9</f>
        <v>44805772</v>
      </c>
      <c r="AN9" s="2">
        <f t="shared" si="12"/>
        <v>1483599455</v>
      </c>
      <c r="AO9" s="2">
        <f t="shared" ref="AO9:AO40" si="13">SUM(AM9:AN9)</f>
        <v>1528405227</v>
      </c>
    </row>
    <row r="10" spans="2:41" x14ac:dyDescent="0.3">
      <c r="B10" s="11" t="s">
        <v>6</v>
      </c>
      <c r="C10" s="2">
        <v>0</v>
      </c>
      <c r="D10" s="2">
        <v>0</v>
      </c>
      <c r="E10" s="2">
        <f t="shared" si="0"/>
        <v>0</v>
      </c>
      <c r="F10" s="2">
        <v>0</v>
      </c>
      <c r="G10" s="2">
        <v>0</v>
      </c>
      <c r="H10" s="2">
        <f t="shared" si="1"/>
        <v>0</v>
      </c>
      <c r="I10" s="2">
        <v>0</v>
      </c>
      <c r="J10" s="2">
        <v>0</v>
      </c>
      <c r="K10" s="2">
        <f t="shared" si="2"/>
        <v>0</v>
      </c>
      <c r="L10" s="2">
        <v>0</v>
      </c>
      <c r="M10" s="2">
        <v>0</v>
      </c>
      <c r="N10" s="2">
        <f t="shared" si="3"/>
        <v>0</v>
      </c>
      <c r="O10" s="2">
        <v>0</v>
      </c>
      <c r="P10" s="2">
        <v>0</v>
      </c>
      <c r="Q10" s="2">
        <f t="shared" si="4"/>
        <v>0</v>
      </c>
      <c r="R10" s="2">
        <v>0</v>
      </c>
      <c r="S10" s="2">
        <v>0</v>
      </c>
      <c r="T10" s="2">
        <f t="shared" si="5"/>
        <v>0</v>
      </c>
      <c r="U10" s="2">
        <v>0</v>
      </c>
      <c r="V10" s="2">
        <v>0</v>
      </c>
      <c r="W10" s="2">
        <f t="shared" si="6"/>
        <v>0</v>
      </c>
      <c r="X10" s="2">
        <v>0</v>
      </c>
      <c r="Y10" s="2">
        <v>0</v>
      </c>
      <c r="Z10" s="2">
        <f t="shared" si="7"/>
        <v>0</v>
      </c>
      <c r="AA10" s="2">
        <v>0</v>
      </c>
      <c r="AB10" s="2">
        <v>0</v>
      </c>
      <c r="AC10" s="2">
        <f t="shared" si="8"/>
        <v>0</v>
      </c>
      <c r="AD10" s="2">
        <v>0</v>
      </c>
      <c r="AE10" s="2">
        <v>0</v>
      </c>
      <c r="AF10" s="2">
        <f t="shared" si="9"/>
        <v>0</v>
      </c>
      <c r="AG10" s="2">
        <v>0</v>
      </c>
      <c r="AH10" s="2">
        <v>0</v>
      </c>
      <c r="AI10" s="2">
        <f t="shared" si="10"/>
        <v>0</v>
      </c>
      <c r="AJ10" s="2">
        <v>0</v>
      </c>
      <c r="AK10" s="2">
        <v>0</v>
      </c>
      <c r="AL10" s="2">
        <f t="shared" si="11"/>
        <v>0</v>
      </c>
      <c r="AM10" s="2">
        <f t="shared" si="12"/>
        <v>0</v>
      </c>
      <c r="AN10" s="2">
        <f t="shared" si="12"/>
        <v>0</v>
      </c>
      <c r="AO10" s="2">
        <f t="shared" si="13"/>
        <v>0</v>
      </c>
    </row>
    <row r="11" spans="2:41" x14ac:dyDescent="0.3">
      <c r="B11" s="11" t="s">
        <v>7</v>
      </c>
      <c r="C11" s="2">
        <v>1435579</v>
      </c>
      <c r="D11" s="2">
        <v>88924</v>
      </c>
      <c r="E11" s="2">
        <f t="shared" si="0"/>
        <v>1524503</v>
      </c>
      <c r="F11" s="2">
        <v>1552397</v>
      </c>
      <c r="G11" s="2">
        <v>87319</v>
      </c>
      <c r="H11" s="2">
        <f t="shared" si="1"/>
        <v>1639716</v>
      </c>
      <c r="I11" s="2">
        <v>1520119</v>
      </c>
      <c r="J11" s="2">
        <v>128622</v>
      </c>
      <c r="K11" s="2">
        <f t="shared" si="2"/>
        <v>1648741</v>
      </c>
      <c r="L11" s="2">
        <v>1157911</v>
      </c>
      <c r="M11" s="2">
        <v>121011</v>
      </c>
      <c r="N11" s="2">
        <f t="shared" si="3"/>
        <v>1278922</v>
      </c>
      <c r="O11" s="2">
        <v>1327405</v>
      </c>
      <c r="P11" s="2">
        <v>127345</v>
      </c>
      <c r="Q11" s="2">
        <f t="shared" si="4"/>
        <v>1454750</v>
      </c>
      <c r="R11" s="2">
        <v>1348083</v>
      </c>
      <c r="S11" s="2">
        <v>107624</v>
      </c>
      <c r="T11" s="2">
        <f t="shared" si="5"/>
        <v>1455707</v>
      </c>
      <c r="U11" s="2">
        <v>1369578</v>
      </c>
      <c r="V11" s="2">
        <v>118632</v>
      </c>
      <c r="W11" s="2">
        <f t="shared" si="6"/>
        <v>1488210</v>
      </c>
      <c r="X11" s="2">
        <v>1480657</v>
      </c>
      <c r="Y11" s="2">
        <v>83291</v>
      </c>
      <c r="Z11" s="2">
        <f t="shared" si="7"/>
        <v>1563948</v>
      </c>
      <c r="AA11" s="2">
        <v>1110050</v>
      </c>
      <c r="AB11" s="2">
        <v>140535</v>
      </c>
      <c r="AC11" s="2">
        <f t="shared" si="8"/>
        <v>1250585</v>
      </c>
      <c r="AD11" s="2">
        <v>1088769</v>
      </c>
      <c r="AE11" s="2">
        <v>134190</v>
      </c>
      <c r="AF11" s="2">
        <f t="shared" si="9"/>
        <v>1222959</v>
      </c>
      <c r="AG11" s="2">
        <v>1203759</v>
      </c>
      <c r="AH11" s="2">
        <v>122711</v>
      </c>
      <c r="AI11" s="2">
        <f t="shared" si="10"/>
        <v>1326470</v>
      </c>
      <c r="AJ11" s="2">
        <v>1272691</v>
      </c>
      <c r="AK11" s="2">
        <v>118703</v>
      </c>
      <c r="AL11" s="2">
        <f t="shared" si="11"/>
        <v>1391394</v>
      </c>
      <c r="AM11" s="2">
        <f t="shared" si="12"/>
        <v>15866998</v>
      </c>
      <c r="AN11" s="2">
        <f t="shared" si="12"/>
        <v>1378907</v>
      </c>
      <c r="AO11" s="2">
        <f t="shared" si="13"/>
        <v>17245905</v>
      </c>
    </row>
    <row r="12" spans="2:41" x14ac:dyDescent="0.3">
      <c r="B12" s="11" t="s">
        <v>8</v>
      </c>
      <c r="C12" s="2">
        <v>424139</v>
      </c>
      <c r="D12" s="2">
        <v>0</v>
      </c>
      <c r="E12" s="2">
        <f t="shared" si="0"/>
        <v>424139</v>
      </c>
      <c r="F12" s="2">
        <v>405262</v>
      </c>
      <c r="G12" s="2">
        <v>0</v>
      </c>
      <c r="H12" s="2">
        <f t="shared" si="1"/>
        <v>405262</v>
      </c>
      <c r="I12" s="2">
        <v>410300</v>
      </c>
      <c r="J12" s="2">
        <v>0</v>
      </c>
      <c r="K12" s="2">
        <f t="shared" si="2"/>
        <v>410300</v>
      </c>
      <c r="L12" s="2">
        <v>323690</v>
      </c>
      <c r="M12" s="2">
        <v>0</v>
      </c>
      <c r="N12" s="2">
        <f t="shared" si="3"/>
        <v>323690</v>
      </c>
      <c r="O12" s="2">
        <v>353952</v>
      </c>
      <c r="P12" s="2">
        <v>0</v>
      </c>
      <c r="Q12" s="2">
        <f t="shared" si="4"/>
        <v>353952</v>
      </c>
      <c r="R12" s="2">
        <v>401721</v>
      </c>
      <c r="S12" s="2">
        <v>0</v>
      </c>
      <c r="T12" s="2">
        <f t="shared" si="5"/>
        <v>401721</v>
      </c>
      <c r="U12" s="2">
        <v>369144</v>
      </c>
      <c r="V12" s="2">
        <v>0</v>
      </c>
      <c r="W12" s="2">
        <f t="shared" si="6"/>
        <v>369144</v>
      </c>
      <c r="X12" s="2">
        <v>367920</v>
      </c>
      <c r="Y12" s="2">
        <v>0</v>
      </c>
      <c r="Z12" s="2">
        <f t="shared" si="7"/>
        <v>367920</v>
      </c>
      <c r="AA12" s="2">
        <v>305414</v>
      </c>
      <c r="AB12" s="2">
        <v>0</v>
      </c>
      <c r="AC12" s="2">
        <f t="shared" si="8"/>
        <v>305414</v>
      </c>
      <c r="AD12" s="2">
        <v>320238</v>
      </c>
      <c r="AE12" s="2">
        <v>0</v>
      </c>
      <c r="AF12" s="2">
        <f t="shared" si="9"/>
        <v>320238</v>
      </c>
      <c r="AG12" s="2">
        <v>289043</v>
      </c>
      <c r="AH12" s="2">
        <v>0</v>
      </c>
      <c r="AI12" s="2">
        <f t="shared" si="10"/>
        <v>289043</v>
      </c>
      <c r="AJ12" s="2">
        <v>316083</v>
      </c>
      <c r="AK12" s="2">
        <v>0</v>
      </c>
      <c r="AL12" s="2">
        <f t="shared" si="11"/>
        <v>316083</v>
      </c>
      <c r="AM12" s="2">
        <f t="shared" si="12"/>
        <v>4286906</v>
      </c>
      <c r="AN12" s="2">
        <f t="shared" si="12"/>
        <v>0</v>
      </c>
      <c r="AO12" s="2">
        <f t="shared" si="13"/>
        <v>4286906</v>
      </c>
    </row>
    <row r="13" spans="2:41" x14ac:dyDescent="0.3">
      <c r="B13" s="11" t="s">
        <v>9</v>
      </c>
      <c r="C13" s="2">
        <v>0</v>
      </c>
      <c r="D13" s="2">
        <v>0</v>
      </c>
      <c r="E13" s="2">
        <f t="shared" si="0"/>
        <v>0</v>
      </c>
      <c r="F13" s="2">
        <v>0</v>
      </c>
      <c r="G13" s="2">
        <v>0</v>
      </c>
      <c r="H13" s="2">
        <f t="shared" si="1"/>
        <v>0</v>
      </c>
      <c r="I13" s="2">
        <v>0</v>
      </c>
      <c r="J13" s="2">
        <v>0</v>
      </c>
      <c r="K13" s="2">
        <f t="shared" si="2"/>
        <v>0</v>
      </c>
      <c r="L13" s="2">
        <v>0</v>
      </c>
      <c r="M13" s="2">
        <v>0</v>
      </c>
      <c r="N13" s="2">
        <f t="shared" si="3"/>
        <v>0</v>
      </c>
      <c r="O13" s="2">
        <v>0</v>
      </c>
      <c r="P13" s="2">
        <v>0</v>
      </c>
      <c r="Q13" s="2">
        <f t="shared" si="4"/>
        <v>0</v>
      </c>
      <c r="R13" s="2">
        <v>0</v>
      </c>
      <c r="S13" s="2">
        <v>0</v>
      </c>
      <c r="T13" s="2">
        <f t="shared" si="5"/>
        <v>0</v>
      </c>
      <c r="U13" s="2">
        <v>0</v>
      </c>
      <c r="V13" s="2">
        <v>0</v>
      </c>
      <c r="W13" s="2">
        <f t="shared" si="6"/>
        <v>0</v>
      </c>
      <c r="X13" s="2">
        <v>0</v>
      </c>
      <c r="Y13" s="2">
        <v>0</v>
      </c>
      <c r="Z13" s="2">
        <f t="shared" si="7"/>
        <v>0</v>
      </c>
      <c r="AA13" s="2">
        <v>0</v>
      </c>
      <c r="AB13" s="2">
        <v>0</v>
      </c>
      <c r="AC13" s="2">
        <f t="shared" si="8"/>
        <v>0</v>
      </c>
      <c r="AD13" s="2">
        <v>0</v>
      </c>
      <c r="AE13" s="2">
        <v>0</v>
      </c>
      <c r="AF13" s="2">
        <f t="shared" si="9"/>
        <v>0</v>
      </c>
      <c r="AG13" s="2">
        <v>0</v>
      </c>
      <c r="AH13" s="2">
        <v>0</v>
      </c>
      <c r="AI13" s="2">
        <f t="shared" si="10"/>
        <v>0</v>
      </c>
      <c r="AJ13" s="2">
        <v>0</v>
      </c>
      <c r="AK13" s="2">
        <v>0</v>
      </c>
      <c r="AL13" s="2">
        <f t="shared" si="11"/>
        <v>0</v>
      </c>
      <c r="AM13" s="2">
        <f t="shared" si="12"/>
        <v>0</v>
      </c>
      <c r="AN13" s="2">
        <f t="shared" si="12"/>
        <v>0</v>
      </c>
      <c r="AO13" s="2">
        <f t="shared" si="13"/>
        <v>0</v>
      </c>
    </row>
    <row r="14" spans="2:41" x14ac:dyDescent="0.3">
      <c r="B14" s="11" t="s">
        <v>10</v>
      </c>
      <c r="C14" s="2">
        <v>934319</v>
      </c>
      <c r="D14" s="2">
        <v>0</v>
      </c>
      <c r="E14" s="2">
        <f t="shared" si="0"/>
        <v>934319</v>
      </c>
      <c r="F14" s="2">
        <v>768258</v>
      </c>
      <c r="G14" s="2">
        <v>0</v>
      </c>
      <c r="H14" s="2">
        <f t="shared" si="1"/>
        <v>768258</v>
      </c>
      <c r="I14" s="2">
        <v>847477</v>
      </c>
      <c r="J14" s="2">
        <v>0</v>
      </c>
      <c r="K14" s="2">
        <f t="shared" si="2"/>
        <v>847477</v>
      </c>
      <c r="L14" s="2">
        <v>743186</v>
      </c>
      <c r="M14" s="2">
        <v>0</v>
      </c>
      <c r="N14" s="2">
        <f t="shared" si="3"/>
        <v>743186</v>
      </c>
      <c r="O14" s="2">
        <v>788983</v>
      </c>
      <c r="P14" s="2">
        <v>0</v>
      </c>
      <c r="Q14" s="2">
        <f t="shared" si="4"/>
        <v>788983</v>
      </c>
      <c r="R14" s="2">
        <v>748810</v>
      </c>
      <c r="S14" s="2">
        <v>0</v>
      </c>
      <c r="T14" s="2">
        <f t="shared" si="5"/>
        <v>748810</v>
      </c>
      <c r="U14" s="2">
        <v>739581</v>
      </c>
      <c r="V14" s="2">
        <v>0</v>
      </c>
      <c r="W14" s="2">
        <f t="shared" si="6"/>
        <v>739581</v>
      </c>
      <c r="X14" s="2">
        <v>809804</v>
      </c>
      <c r="Y14" s="2">
        <v>0</v>
      </c>
      <c r="Z14" s="2">
        <f t="shared" si="7"/>
        <v>809804</v>
      </c>
      <c r="AA14" s="2">
        <v>725482</v>
      </c>
      <c r="AB14" s="2">
        <v>0</v>
      </c>
      <c r="AC14" s="2">
        <f t="shared" si="8"/>
        <v>725482</v>
      </c>
      <c r="AD14" s="2">
        <v>776117</v>
      </c>
      <c r="AE14" s="2">
        <v>0</v>
      </c>
      <c r="AF14" s="2">
        <f t="shared" si="9"/>
        <v>776117</v>
      </c>
      <c r="AG14" s="2">
        <v>808149</v>
      </c>
      <c r="AH14" s="2">
        <v>0</v>
      </c>
      <c r="AI14" s="2">
        <f t="shared" si="10"/>
        <v>808149</v>
      </c>
      <c r="AJ14" s="2">
        <v>873689</v>
      </c>
      <c r="AK14" s="2">
        <v>0</v>
      </c>
      <c r="AL14" s="2">
        <f t="shared" si="11"/>
        <v>873689</v>
      </c>
      <c r="AM14" s="2">
        <f t="shared" si="12"/>
        <v>9563855</v>
      </c>
      <c r="AN14" s="2">
        <f t="shared" si="12"/>
        <v>0</v>
      </c>
      <c r="AO14" s="2">
        <f t="shared" si="13"/>
        <v>9563855</v>
      </c>
    </row>
    <row r="15" spans="2:41" x14ac:dyDescent="0.3">
      <c r="B15" s="11" t="s">
        <v>11</v>
      </c>
      <c r="C15" s="2">
        <v>0</v>
      </c>
      <c r="D15" s="2">
        <v>0</v>
      </c>
      <c r="E15" s="2">
        <f t="shared" si="0"/>
        <v>0</v>
      </c>
      <c r="F15" s="2">
        <v>0</v>
      </c>
      <c r="G15" s="2">
        <v>0</v>
      </c>
      <c r="H15" s="2">
        <f t="shared" si="1"/>
        <v>0</v>
      </c>
      <c r="I15" s="2">
        <v>0</v>
      </c>
      <c r="J15" s="2">
        <v>0</v>
      </c>
      <c r="K15" s="2">
        <f t="shared" si="2"/>
        <v>0</v>
      </c>
      <c r="L15" s="2">
        <v>0</v>
      </c>
      <c r="M15" s="2">
        <v>0</v>
      </c>
      <c r="N15" s="2">
        <f t="shared" si="3"/>
        <v>0</v>
      </c>
      <c r="O15" s="2">
        <v>0</v>
      </c>
      <c r="P15" s="2">
        <v>0</v>
      </c>
      <c r="Q15" s="2">
        <f t="shared" si="4"/>
        <v>0</v>
      </c>
      <c r="R15" s="2">
        <v>0</v>
      </c>
      <c r="S15" s="2">
        <v>0</v>
      </c>
      <c r="T15" s="2">
        <f t="shared" si="5"/>
        <v>0</v>
      </c>
      <c r="U15" s="2">
        <v>0</v>
      </c>
      <c r="V15" s="2">
        <v>0</v>
      </c>
      <c r="W15" s="2">
        <f t="shared" si="6"/>
        <v>0</v>
      </c>
      <c r="X15" s="2">
        <v>0</v>
      </c>
      <c r="Y15" s="2">
        <v>0</v>
      </c>
      <c r="Z15" s="2">
        <f t="shared" si="7"/>
        <v>0</v>
      </c>
      <c r="AA15" s="2">
        <v>0</v>
      </c>
      <c r="AB15" s="2">
        <v>0</v>
      </c>
      <c r="AC15" s="2">
        <f t="shared" si="8"/>
        <v>0</v>
      </c>
      <c r="AD15" s="2">
        <v>0</v>
      </c>
      <c r="AE15" s="2">
        <v>0</v>
      </c>
      <c r="AF15" s="2">
        <f t="shared" si="9"/>
        <v>0</v>
      </c>
      <c r="AG15" s="2">
        <v>0</v>
      </c>
      <c r="AH15" s="2">
        <v>0</v>
      </c>
      <c r="AI15" s="2">
        <f t="shared" si="10"/>
        <v>0</v>
      </c>
      <c r="AJ15" s="2">
        <v>0</v>
      </c>
      <c r="AK15" s="2">
        <v>0</v>
      </c>
      <c r="AL15" s="2">
        <f t="shared" si="11"/>
        <v>0</v>
      </c>
      <c r="AM15" s="2">
        <f t="shared" si="12"/>
        <v>0</v>
      </c>
      <c r="AN15" s="2">
        <f t="shared" si="12"/>
        <v>0</v>
      </c>
      <c r="AO15" s="2">
        <f t="shared" si="13"/>
        <v>0</v>
      </c>
    </row>
    <row r="16" spans="2:41" x14ac:dyDescent="0.3">
      <c r="B16" s="11" t="s">
        <v>12</v>
      </c>
      <c r="C16" s="2">
        <v>251149</v>
      </c>
      <c r="D16" s="2">
        <v>0</v>
      </c>
      <c r="E16" s="2">
        <f t="shared" si="0"/>
        <v>251149</v>
      </c>
      <c r="F16" s="2">
        <v>249195</v>
      </c>
      <c r="G16" s="2">
        <v>0</v>
      </c>
      <c r="H16" s="2">
        <f t="shared" si="1"/>
        <v>249195</v>
      </c>
      <c r="I16" s="2">
        <v>273341</v>
      </c>
      <c r="J16" s="2">
        <v>0</v>
      </c>
      <c r="K16" s="2">
        <f t="shared" si="2"/>
        <v>273341</v>
      </c>
      <c r="L16" s="2">
        <v>217593</v>
      </c>
      <c r="M16" s="2">
        <v>0</v>
      </c>
      <c r="N16" s="2">
        <f t="shared" si="3"/>
        <v>217593</v>
      </c>
      <c r="O16" s="2">
        <v>255367</v>
      </c>
      <c r="P16" s="2">
        <v>0</v>
      </c>
      <c r="Q16" s="2">
        <f t="shared" si="4"/>
        <v>255367</v>
      </c>
      <c r="R16" s="2">
        <v>243553</v>
      </c>
      <c r="S16" s="2">
        <v>0</v>
      </c>
      <c r="T16" s="2">
        <f t="shared" si="5"/>
        <v>243553</v>
      </c>
      <c r="U16" s="2">
        <v>252948</v>
      </c>
      <c r="V16" s="2">
        <v>0</v>
      </c>
      <c r="W16" s="2">
        <f t="shared" si="6"/>
        <v>252948</v>
      </c>
      <c r="X16" s="2">
        <v>277268</v>
      </c>
      <c r="Y16" s="2">
        <v>0</v>
      </c>
      <c r="Z16" s="2">
        <f t="shared" si="7"/>
        <v>277268</v>
      </c>
      <c r="AA16" s="2">
        <v>124081</v>
      </c>
      <c r="AB16" s="2">
        <v>0</v>
      </c>
      <c r="AC16" s="2">
        <f t="shared" si="8"/>
        <v>124081</v>
      </c>
      <c r="AD16" s="2">
        <v>66824</v>
      </c>
      <c r="AE16" s="2">
        <v>0</v>
      </c>
      <c r="AF16" s="2">
        <f t="shared" si="9"/>
        <v>66824</v>
      </c>
      <c r="AG16" s="2">
        <v>66812</v>
      </c>
      <c r="AH16" s="2">
        <v>0</v>
      </c>
      <c r="AI16" s="2">
        <f t="shared" si="10"/>
        <v>66812</v>
      </c>
      <c r="AJ16" s="2">
        <v>60513</v>
      </c>
      <c r="AK16" s="2">
        <v>0</v>
      </c>
      <c r="AL16" s="2">
        <f t="shared" si="11"/>
        <v>60513</v>
      </c>
      <c r="AM16" s="2">
        <f t="shared" si="12"/>
        <v>2338644</v>
      </c>
      <c r="AN16" s="2">
        <f t="shared" si="12"/>
        <v>0</v>
      </c>
      <c r="AO16" s="2">
        <f t="shared" si="13"/>
        <v>2338644</v>
      </c>
    </row>
    <row r="17" spans="2:41" x14ac:dyDescent="0.3">
      <c r="B17" s="11" t="s">
        <v>13</v>
      </c>
      <c r="C17" s="2">
        <v>211332</v>
      </c>
      <c r="D17" s="2">
        <v>9155</v>
      </c>
      <c r="E17" s="2">
        <f t="shared" si="0"/>
        <v>220487</v>
      </c>
      <c r="F17" s="2">
        <v>198224</v>
      </c>
      <c r="G17" s="2">
        <v>3230</v>
      </c>
      <c r="H17" s="2">
        <f t="shared" si="1"/>
        <v>201454</v>
      </c>
      <c r="I17" s="2">
        <v>203548</v>
      </c>
      <c r="J17" s="2">
        <v>2266</v>
      </c>
      <c r="K17" s="2">
        <f t="shared" si="2"/>
        <v>205814</v>
      </c>
      <c r="L17" s="2">
        <v>46211</v>
      </c>
      <c r="M17" s="2">
        <v>0</v>
      </c>
      <c r="N17" s="2">
        <f t="shared" si="3"/>
        <v>46211</v>
      </c>
      <c r="O17" s="2">
        <v>172155</v>
      </c>
      <c r="P17" s="2">
        <v>6169</v>
      </c>
      <c r="Q17" s="2">
        <f t="shared" si="4"/>
        <v>178324</v>
      </c>
      <c r="R17" s="2">
        <v>48002</v>
      </c>
      <c r="S17" s="2">
        <v>0</v>
      </c>
      <c r="T17" s="2">
        <f t="shared" si="5"/>
        <v>48002</v>
      </c>
      <c r="U17" s="2">
        <v>160719</v>
      </c>
      <c r="V17" s="2">
        <v>17833</v>
      </c>
      <c r="W17" s="2">
        <f t="shared" si="6"/>
        <v>178552</v>
      </c>
      <c r="X17" s="2">
        <v>218609</v>
      </c>
      <c r="Y17" s="2">
        <v>7880</v>
      </c>
      <c r="Z17" s="2">
        <f t="shared" si="7"/>
        <v>226489</v>
      </c>
      <c r="AA17" s="2">
        <v>41164</v>
      </c>
      <c r="AB17" s="2">
        <v>0</v>
      </c>
      <c r="AC17" s="2">
        <f t="shared" si="8"/>
        <v>41164</v>
      </c>
      <c r="AD17" s="2">
        <v>138915</v>
      </c>
      <c r="AE17" s="2">
        <v>761</v>
      </c>
      <c r="AF17" s="2">
        <f t="shared" si="9"/>
        <v>139676</v>
      </c>
      <c r="AG17" s="2">
        <v>137474</v>
      </c>
      <c r="AH17" s="2">
        <v>2176</v>
      </c>
      <c r="AI17" s="2">
        <f t="shared" si="10"/>
        <v>139650</v>
      </c>
      <c r="AJ17" s="2">
        <v>189815</v>
      </c>
      <c r="AK17" s="2">
        <v>2041</v>
      </c>
      <c r="AL17" s="2">
        <f t="shared" si="11"/>
        <v>191856</v>
      </c>
      <c r="AM17" s="2">
        <f t="shared" si="12"/>
        <v>1766168</v>
      </c>
      <c r="AN17" s="2">
        <f t="shared" si="12"/>
        <v>51511</v>
      </c>
      <c r="AO17" s="2">
        <f t="shared" si="13"/>
        <v>1817679</v>
      </c>
    </row>
    <row r="18" spans="2:41" x14ac:dyDescent="0.3">
      <c r="B18" s="11" t="s">
        <v>14</v>
      </c>
      <c r="C18" s="2">
        <v>178139</v>
      </c>
      <c r="D18" s="2">
        <v>741</v>
      </c>
      <c r="E18" s="2">
        <f t="shared" si="0"/>
        <v>178880</v>
      </c>
      <c r="F18" s="2">
        <v>168053</v>
      </c>
      <c r="G18" s="2">
        <v>0</v>
      </c>
      <c r="H18" s="2">
        <f t="shared" si="1"/>
        <v>168053</v>
      </c>
      <c r="I18" s="2">
        <v>153502</v>
      </c>
      <c r="J18" s="2">
        <v>0</v>
      </c>
      <c r="K18" s="2">
        <f t="shared" si="2"/>
        <v>153502</v>
      </c>
      <c r="L18" s="2">
        <v>129413</v>
      </c>
      <c r="M18" s="2">
        <v>0</v>
      </c>
      <c r="N18" s="2">
        <f t="shared" si="3"/>
        <v>129413</v>
      </c>
      <c r="O18" s="2">
        <v>112200</v>
      </c>
      <c r="P18" s="2">
        <v>0</v>
      </c>
      <c r="Q18" s="2">
        <f t="shared" si="4"/>
        <v>112200</v>
      </c>
      <c r="R18" s="2">
        <v>115668</v>
      </c>
      <c r="S18" s="2">
        <v>0</v>
      </c>
      <c r="T18" s="2">
        <f t="shared" si="5"/>
        <v>115668</v>
      </c>
      <c r="U18" s="2">
        <v>100799</v>
      </c>
      <c r="V18" s="2">
        <v>0</v>
      </c>
      <c r="W18" s="2">
        <f t="shared" si="6"/>
        <v>100799</v>
      </c>
      <c r="X18" s="2">
        <v>114517</v>
      </c>
      <c r="Y18" s="2">
        <v>0</v>
      </c>
      <c r="Z18" s="2">
        <f t="shared" si="7"/>
        <v>114517</v>
      </c>
      <c r="AA18" s="2">
        <v>93866</v>
      </c>
      <c r="AB18" s="2">
        <v>1459</v>
      </c>
      <c r="AC18" s="2">
        <f t="shared" si="8"/>
        <v>95325</v>
      </c>
      <c r="AD18" s="2">
        <v>103593</v>
      </c>
      <c r="AE18" s="2">
        <v>0</v>
      </c>
      <c r="AF18" s="2">
        <f t="shared" si="9"/>
        <v>103593</v>
      </c>
      <c r="AG18" s="2">
        <v>132782</v>
      </c>
      <c r="AH18" s="2">
        <v>146</v>
      </c>
      <c r="AI18" s="2">
        <f t="shared" si="10"/>
        <v>132928</v>
      </c>
      <c r="AJ18" s="2">
        <v>141876</v>
      </c>
      <c r="AK18" s="2">
        <v>0</v>
      </c>
      <c r="AL18" s="2">
        <f t="shared" si="11"/>
        <v>141876</v>
      </c>
      <c r="AM18" s="2">
        <f t="shared" si="12"/>
        <v>1544408</v>
      </c>
      <c r="AN18" s="2">
        <f t="shared" si="12"/>
        <v>2346</v>
      </c>
      <c r="AO18" s="2">
        <f t="shared" si="13"/>
        <v>1546754</v>
      </c>
    </row>
    <row r="19" spans="2:41" x14ac:dyDescent="0.3">
      <c r="B19" s="11" t="s">
        <v>15</v>
      </c>
      <c r="C19" s="2">
        <v>11949</v>
      </c>
      <c r="D19" s="2">
        <v>0</v>
      </c>
      <c r="E19" s="2">
        <f t="shared" si="0"/>
        <v>11949</v>
      </c>
      <c r="F19" s="2">
        <v>10595</v>
      </c>
      <c r="G19" s="2">
        <v>0</v>
      </c>
      <c r="H19" s="2">
        <f t="shared" si="1"/>
        <v>10595</v>
      </c>
      <c r="I19" s="2">
        <v>11291</v>
      </c>
      <c r="J19" s="2">
        <v>0</v>
      </c>
      <c r="K19" s="2">
        <f t="shared" si="2"/>
        <v>11291</v>
      </c>
      <c r="L19" s="2">
        <v>8830</v>
      </c>
      <c r="M19" s="2">
        <v>0</v>
      </c>
      <c r="N19" s="2">
        <f t="shared" si="3"/>
        <v>8830</v>
      </c>
      <c r="O19" s="2">
        <v>9511</v>
      </c>
      <c r="P19" s="2">
        <v>0</v>
      </c>
      <c r="Q19" s="2">
        <f t="shared" si="4"/>
        <v>9511</v>
      </c>
      <c r="R19" s="2">
        <v>11979</v>
      </c>
      <c r="S19" s="2">
        <v>0</v>
      </c>
      <c r="T19" s="2">
        <f t="shared" si="5"/>
        <v>11979</v>
      </c>
      <c r="U19" s="2">
        <v>12340</v>
      </c>
      <c r="V19" s="2">
        <v>0</v>
      </c>
      <c r="W19" s="2">
        <f t="shared" si="6"/>
        <v>12340</v>
      </c>
      <c r="X19" s="2">
        <v>12831</v>
      </c>
      <c r="Y19" s="2">
        <v>0</v>
      </c>
      <c r="Z19" s="2">
        <f t="shared" si="7"/>
        <v>12831</v>
      </c>
      <c r="AA19" s="2">
        <v>5401</v>
      </c>
      <c r="AB19" s="2">
        <v>0</v>
      </c>
      <c r="AC19" s="2">
        <f t="shared" si="8"/>
        <v>5401</v>
      </c>
      <c r="AD19" s="2">
        <v>3413</v>
      </c>
      <c r="AE19" s="2">
        <v>0</v>
      </c>
      <c r="AF19" s="2">
        <f t="shared" si="9"/>
        <v>3413</v>
      </c>
      <c r="AG19" s="2">
        <v>4563</v>
      </c>
      <c r="AH19" s="2">
        <v>0</v>
      </c>
      <c r="AI19" s="2">
        <f t="shared" si="10"/>
        <v>4563</v>
      </c>
      <c r="AJ19" s="2">
        <v>3500</v>
      </c>
      <c r="AK19" s="2">
        <v>0</v>
      </c>
      <c r="AL19" s="2">
        <f t="shared" si="11"/>
        <v>3500</v>
      </c>
      <c r="AM19" s="2">
        <f t="shared" si="12"/>
        <v>106203</v>
      </c>
      <c r="AN19" s="2">
        <f t="shared" si="12"/>
        <v>0</v>
      </c>
      <c r="AO19" s="2">
        <f t="shared" si="13"/>
        <v>106203</v>
      </c>
    </row>
    <row r="20" spans="2:41" x14ac:dyDescent="0.3">
      <c r="B20" s="11" t="s">
        <v>16</v>
      </c>
      <c r="C20" s="2">
        <v>3636</v>
      </c>
      <c r="D20" s="2">
        <v>0</v>
      </c>
      <c r="E20" s="2">
        <f t="shared" si="0"/>
        <v>3636</v>
      </c>
      <c r="F20" s="2">
        <v>2871</v>
      </c>
      <c r="G20" s="2">
        <v>0</v>
      </c>
      <c r="H20" s="2">
        <f t="shared" si="1"/>
        <v>2871</v>
      </c>
      <c r="I20" s="2">
        <v>3023</v>
      </c>
      <c r="J20" s="2">
        <v>0</v>
      </c>
      <c r="K20" s="2">
        <f t="shared" si="2"/>
        <v>3023</v>
      </c>
      <c r="L20" s="2">
        <v>1438</v>
      </c>
      <c r="M20" s="2">
        <v>0</v>
      </c>
      <c r="N20" s="2">
        <f t="shared" si="3"/>
        <v>1438</v>
      </c>
      <c r="O20" s="2">
        <v>1195</v>
      </c>
      <c r="P20" s="2">
        <v>0</v>
      </c>
      <c r="Q20" s="2">
        <f t="shared" si="4"/>
        <v>1195</v>
      </c>
      <c r="R20" s="2">
        <v>2496</v>
      </c>
      <c r="S20" s="2">
        <v>0</v>
      </c>
      <c r="T20" s="2">
        <f t="shared" si="5"/>
        <v>2496</v>
      </c>
      <c r="U20" s="2">
        <v>1941</v>
      </c>
      <c r="V20" s="2">
        <v>0</v>
      </c>
      <c r="W20" s="2">
        <f t="shared" si="6"/>
        <v>1941</v>
      </c>
      <c r="X20" s="2">
        <v>1660</v>
      </c>
      <c r="Y20" s="2">
        <v>0</v>
      </c>
      <c r="Z20" s="2">
        <f t="shared" si="7"/>
        <v>1660</v>
      </c>
      <c r="AA20" s="2">
        <v>1490</v>
      </c>
      <c r="AB20" s="2">
        <v>0</v>
      </c>
      <c r="AC20" s="2">
        <f t="shared" si="8"/>
        <v>1490</v>
      </c>
      <c r="AD20" s="2">
        <v>1921</v>
      </c>
      <c r="AE20" s="2">
        <v>0</v>
      </c>
      <c r="AF20" s="2">
        <f t="shared" si="9"/>
        <v>1921</v>
      </c>
      <c r="AG20" s="2">
        <v>730</v>
      </c>
      <c r="AH20" s="2">
        <v>0</v>
      </c>
      <c r="AI20" s="2">
        <f t="shared" si="10"/>
        <v>730</v>
      </c>
      <c r="AJ20" s="2">
        <v>1261</v>
      </c>
      <c r="AK20" s="2">
        <v>0</v>
      </c>
      <c r="AL20" s="2">
        <f t="shared" si="11"/>
        <v>1261</v>
      </c>
      <c r="AM20" s="2">
        <f t="shared" si="12"/>
        <v>23662</v>
      </c>
      <c r="AN20" s="2">
        <f t="shared" si="12"/>
        <v>0</v>
      </c>
      <c r="AO20" s="2">
        <f t="shared" si="13"/>
        <v>23662</v>
      </c>
    </row>
    <row r="21" spans="2:41" x14ac:dyDescent="0.3">
      <c r="B21" s="11" t="s">
        <v>17</v>
      </c>
      <c r="C21" s="2">
        <v>0</v>
      </c>
      <c r="D21" s="2">
        <v>0</v>
      </c>
      <c r="E21" s="2">
        <f t="shared" si="0"/>
        <v>0</v>
      </c>
      <c r="F21" s="2">
        <v>0</v>
      </c>
      <c r="G21" s="2">
        <v>0</v>
      </c>
      <c r="H21" s="2">
        <f t="shared" si="1"/>
        <v>0</v>
      </c>
      <c r="I21" s="2">
        <v>0</v>
      </c>
      <c r="J21" s="2">
        <v>0</v>
      </c>
      <c r="K21" s="2">
        <f t="shared" si="2"/>
        <v>0</v>
      </c>
      <c r="L21" s="2">
        <v>0</v>
      </c>
      <c r="M21" s="2">
        <v>0</v>
      </c>
      <c r="N21" s="2">
        <f t="shared" si="3"/>
        <v>0</v>
      </c>
      <c r="O21" s="2">
        <v>0</v>
      </c>
      <c r="P21" s="2">
        <v>0</v>
      </c>
      <c r="Q21" s="2">
        <f t="shared" si="4"/>
        <v>0</v>
      </c>
      <c r="R21" s="2">
        <v>0</v>
      </c>
      <c r="S21" s="2">
        <v>0</v>
      </c>
      <c r="T21" s="2">
        <f t="shared" si="5"/>
        <v>0</v>
      </c>
      <c r="U21" s="2">
        <v>0</v>
      </c>
      <c r="V21" s="2">
        <v>0</v>
      </c>
      <c r="W21" s="2">
        <f t="shared" si="6"/>
        <v>0</v>
      </c>
      <c r="X21" s="2">
        <v>0</v>
      </c>
      <c r="Y21" s="2">
        <v>0</v>
      </c>
      <c r="Z21" s="2">
        <f t="shared" si="7"/>
        <v>0</v>
      </c>
      <c r="AA21" s="2">
        <v>0</v>
      </c>
      <c r="AB21" s="2">
        <v>0</v>
      </c>
      <c r="AC21" s="2">
        <f t="shared" si="8"/>
        <v>0</v>
      </c>
      <c r="AD21" s="2">
        <v>0</v>
      </c>
      <c r="AE21" s="2">
        <v>0</v>
      </c>
      <c r="AF21" s="2">
        <f t="shared" si="9"/>
        <v>0</v>
      </c>
      <c r="AG21" s="2">
        <v>0</v>
      </c>
      <c r="AH21" s="2">
        <v>0</v>
      </c>
      <c r="AI21" s="2">
        <f t="shared" si="10"/>
        <v>0</v>
      </c>
      <c r="AJ21" s="2">
        <v>0</v>
      </c>
      <c r="AK21" s="2">
        <v>0</v>
      </c>
      <c r="AL21" s="2">
        <f t="shared" si="11"/>
        <v>0</v>
      </c>
      <c r="AM21" s="2">
        <f t="shared" si="12"/>
        <v>0</v>
      </c>
      <c r="AN21" s="2">
        <f t="shared" si="12"/>
        <v>0</v>
      </c>
      <c r="AO21" s="2">
        <f t="shared" si="13"/>
        <v>0</v>
      </c>
    </row>
    <row r="22" spans="2:41" x14ac:dyDescent="0.3">
      <c r="B22" s="11" t="s">
        <v>18</v>
      </c>
      <c r="C22" s="2">
        <v>0</v>
      </c>
      <c r="D22" s="2">
        <v>0</v>
      </c>
      <c r="E22" s="2">
        <f t="shared" si="0"/>
        <v>0</v>
      </c>
      <c r="F22" s="2">
        <v>0</v>
      </c>
      <c r="G22" s="2">
        <v>0</v>
      </c>
      <c r="H22" s="2">
        <f t="shared" si="1"/>
        <v>0</v>
      </c>
      <c r="I22" s="2">
        <v>0</v>
      </c>
      <c r="J22" s="2">
        <v>0</v>
      </c>
      <c r="K22" s="2">
        <f t="shared" si="2"/>
        <v>0</v>
      </c>
      <c r="L22" s="2">
        <v>0</v>
      </c>
      <c r="M22" s="2">
        <v>0</v>
      </c>
      <c r="N22" s="2">
        <f t="shared" si="3"/>
        <v>0</v>
      </c>
      <c r="O22" s="2">
        <v>0</v>
      </c>
      <c r="P22" s="2">
        <v>0</v>
      </c>
      <c r="Q22" s="2">
        <f t="shared" si="4"/>
        <v>0</v>
      </c>
      <c r="R22" s="2">
        <v>0</v>
      </c>
      <c r="S22" s="2">
        <v>0</v>
      </c>
      <c r="T22" s="2">
        <f t="shared" si="5"/>
        <v>0</v>
      </c>
      <c r="U22" s="2">
        <v>0</v>
      </c>
      <c r="V22" s="2">
        <v>0</v>
      </c>
      <c r="W22" s="2">
        <f t="shared" si="6"/>
        <v>0</v>
      </c>
      <c r="X22" s="2">
        <v>63</v>
      </c>
      <c r="Y22" s="2">
        <v>0</v>
      </c>
      <c r="Z22" s="2">
        <f t="shared" si="7"/>
        <v>63</v>
      </c>
      <c r="AA22" s="2">
        <v>0</v>
      </c>
      <c r="AB22" s="2">
        <v>0</v>
      </c>
      <c r="AC22" s="2">
        <f t="shared" si="8"/>
        <v>0</v>
      </c>
      <c r="AD22" s="2">
        <v>0</v>
      </c>
      <c r="AE22" s="2">
        <v>0</v>
      </c>
      <c r="AF22" s="2">
        <f t="shared" si="9"/>
        <v>0</v>
      </c>
      <c r="AG22" s="2">
        <v>0</v>
      </c>
      <c r="AH22" s="2">
        <v>0</v>
      </c>
      <c r="AI22" s="2">
        <f t="shared" si="10"/>
        <v>0</v>
      </c>
      <c r="AJ22" s="2">
        <v>0</v>
      </c>
      <c r="AK22" s="2">
        <v>0</v>
      </c>
      <c r="AL22" s="2">
        <f t="shared" si="11"/>
        <v>0</v>
      </c>
      <c r="AM22" s="2">
        <f t="shared" si="12"/>
        <v>63</v>
      </c>
      <c r="AN22" s="2">
        <f t="shared" si="12"/>
        <v>0</v>
      </c>
      <c r="AO22" s="2">
        <f t="shared" si="13"/>
        <v>63</v>
      </c>
    </row>
    <row r="23" spans="2:41" x14ac:dyDescent="0.3">
      <c r="B23" s="11" t="s">
        <v>19</v>
      </c>
      <c r="C23" s="2">
        <v>0</v>
      </c>
      <c r="D23" s="2">
        <v>0</v>
      </c>
      <c r="E23" s="2">
        <f t="shared" si="0"/>
        <v>0</v>
      </c>
      <c r="F23" s="2">
        <v>185</v>
      </c>
      <c r="G23" s="2">
        <v>0</v>
      </c>
      <c r="H23" s="2">
        <f t="shared" si="1"/>
        <v>185</v>
      </c>
      <c r="I23" s="2">
        <v>0</v>
      </c>
      <c r="J23" s="2">
        <v>0</v>
      </c>
      <c r="K23" s="2">
        <f t="shared" si="2"/>
        <v>0</v>
      </c>
      <c r="L23" s="2">
        <v>0</v>
      </c>
      <c r="M23" s="2">
        <v>0</v>
      </c>
      <c r="N23" s="2">
        <f t="shared" si="3"/>
        <v>0</v>
      </c>
      <c r="O23" s="2">
        <v>82</v>
      </c>
      <c r="P23" s="2">
        <v>0</v>
      </c>
      <c r="Q23" s="2">
        <f t="shared" si="4"/>
        <v>82</v>
      </c>
      <c r="R23" s="2">
        <v>0</v>
      </c>
      <c r="S23" s="2">
        <v>0</v>
      </c>
      <c r="T23" s="2">
        <f t="shared" si="5"/>
        <v>0</v>
      </c>
      <c r="U23" s="2">
        <v>0</v>
      </c>
      <c r="V23" s="2">
        <v>0</v>
      </c>
      <c r="W23" s="2">
        <f t="shared" si="6"/>
        <v>0</v>
      </c>
      <c r="X23" s="2">
        <v>0</v>
      </c>
      <c r="Y23" s="2">
        <v>0</v>
      </c>
      <c r="Z23" s="2">
        <f t="shared" si="7"/>
        <v>0</v>
      </c>
      <c r="AA23" s="2">
        <v>0</v>
      </c>
      <c r="AB23" s="2">
        <v>0</v>
      </c>
      <c r="AC23" s="2">
        <f t="shared" si="8"/>
        <v>0</v>
      </c>
      <c r="AD23" s="2">
        <v>0</v>
      </c>
      <c r="AE23" s="2">
        <v>0</v>
      </c>
      <c r="AF23" s="2">
        <f t="shared" si="9"/>
        <v>0</v>
      </c>
      <c r="AG23" s="2">
        <v>0</v>
      </c>
      <c r="AH23" s="2">
        <v>0</v>
      </c>
      <c r="AI23" s="2">
        <f t="shared" si="10"/>
        <v>0</v>
      </c>
      <c r="AJ23" s="2">
        <v>0</v>
      </c>
      <c r="AK23" s="2">
        <v>0</v>
      </c>
      <c r="AL23" s="2">
        <f t="shared" si="11"/>
        <v>0</v>
      </c>
      <c r="AM23" s="2">
        <f t="shared" si="12"/>
        <v>267</v>
      </c>
      <c r="AN23" s="2">
        <f t="shared" si="12"/>
        <v>0</v>
      </c>
      <c r="AO23" s="2">
        <f t="shared" si="13"/>
        <v>267</v>
      </c>
    </row>
    <row r="24" spans="2:41" x14ac:dyDescent="0.3">
      <c r="B24" s="11" t="s">
        <v>20</v>
      </c>
      <c r="C24" s="2">
        <v>72772</v>
      </c>
      <c r="D24" s="2">
        <v>0</v>
      </c>
      <c r="E24" s="2">
        <f t="shared" si="0"/>
        <v>72772</v>
      </c>
      <c r="F24" s="2">
        <v>80871</v>
      </c>
      <c r="G24" s="2">
        <v>0</v>
      </c>
      <c r="H24" s="2">
        <f t="shared" si="1"/>
        <v>80871</v>
      </c>
      <c r="I24" s="2">
        <v>95018</v>
      </c>
      <c r="J24" s="2">
        <v>0</v>
      </c>
      <c r="K24" s="2">
        <f t="shared" si="2"/>
        <v>95018</v>
      </c>
      <c r="L24" s="2">
        <v>84395</v>
      </c>
      <c r="M24" s="2">
        <v>0</v>
      </c>
      <c r="N24" s="2">
        <f t="shared" si="3"/>
        <v>84395</v>
      </c>
      <c r="O24" s="2">
        <v>75494</v>
      </c>
      <c r="P24" s="2">
        <v>0</v>
      </c>
      <c r="Q24" s="2">
        <f t="shared" si="4"/>
        <v>75494</v>
      </c>
      <c r="R24" s="2">
        <v>63964</v>
      </c>
      <c r="S24" s="2">
        <v>0</v>
      </c>
      <c r="T24" s="2">
        <f t="shared" si="5"/>
        <v>63964</v>
      </c>
      <c r="U24" s="2">
        <v>70955</v>
      </c>
      <c r="V24" s="2">
        <v>0</v>
      </c>
      <c r="W24" s="2">
        <f t="shared" si="6"/>
        <v>70955</v>
      </c>
      <c r="X24" s="2">
        <v>82352</v>
      </c>
      <c r="Y24" s="2">
        <v>0</v>
      </c>
      <c r="Z24" s="2">
        <f t="shared" si="7"/>
        <v>82352</v>
      </c>
      <c r="AA24" s="2">
        <v>83303</v>
      </c>
      <c r="AB24" s="2">
        <v>0</v>
      </c>
      <c r="AC24" s="2">
        <f t="shared" si="8"/>
        <v>83303</v>
      </c>
      <c r="AD24" s="2">
        <v>14859</v>
      </c>
      <c r="AE24" s="2">
        <v>0</v>
      </c>
      <c r="AF24" s="2">
        <f t="shared" si="9"/>
        <v>14859</v>
      </c>
      <c r="AG24" s="2">
        <v>44560</v>
      </c>
      <c r="AH24" s="2">
        <v>0</v>
      </c>
      <c r="AI24" s="2">
        <f t="shared" si="10"/>
        <v>44560</v>
      </c>
      <c r="AJ24" s="2">
        <v>40191</v>
      </c>
      <c r="AK24" s="2">
        <v>0</v>
      </c>
      <c r="AL24" s="2">
        <f t="shared" si="11"/>
        <v>40191</v>
      </c>
      <c r="AM24" s="2">
        <f t="shared" si="12"/>
        <v>808734</v>
      </c>
      <c r="AN24" s="2">
        <f t="shared" si="12"/>
        <v>0</v>
      </c>
      <c r="AO24" s="2">
        <f t="shared" si="13"/>
        <v>808734</v>
      </c>
    </row>
    <row r="25" spans="2:41" x14ac:dyDescent="0.3">
      <c r="B25" s="11" t="s">
        <v>21</v>
      </c>
      <c r="C25" s="2">
        <v>3974</v>
      </c>
      <c r="D25" s="2">
        <v>0</v>
      </c>
      <c r="E25" s="2">
        <f t="shared" si="0"/>
        <v>3974</v>
      </c>
      <c r="F25" s="2">
        <v>3545</v>
      </c>
      <c r="G25" s="2">
        <v>0</v>
      </c>
      <c r="H25" s="2">
        <f t="shared" si="1"/>
        <v>3545</v>
      </c>
      <c r="I25" s="2">
        <v>3706</v>
      </c>
      <c r="J25" s="2">
        <v>0</v>
      </c>
      <c r="K25" s="2">
        <f t="shared" si="2"/>
        <v>3706</v>
      </c>
      <c r="L25" s="2">
        <v>2862</v>
      </c>
      <c r="M25" s="2">
        <v>0</v>
      </c>
      <c r="N25" s="2">
        <f t="shared" si="3"/>
        <v>2862</v>
      </c>
      <c r="O25" s="2">
        <v>3452</v>
      </c>
      <c r="P25" s="2">
        <v>0</v>
      </c>
      <c r="Q25" s="2">
        <f t="shared" si="4"/>
        <v>3452</v>
      </c>
      <c r="R25" s="2">
        <v>1631</v>
      </c>
      <c r="S25" s="2">
        <v>0</v>
      </c>
      <c r="T25" s="2">
        <f t="shared" si="5"/>
        <v>1631</v>
      </c>
      <c r="U25" s="2">
        <v>761</v>
      </c>
      <c r="V25" s="2">
        <v>0</v>
      </c>
      <c r="W25" s="2">
        <f t="shared" si="6"/>
        <v>761</v>
      </c>
      <c r="X25" s="2">
        <v>4080</v>
      </c>
      <c r="Y25" s="2">
        <v>0</v>
      </c>
      <c r="Z25" s="2">
        <f t="shared" si="7"/>
        <v>4080</v>
      </c>
      <c r="AA25" s="2">
        <v>1463</v>
      </c>
      <c r="AB25" s="2">
        <v>0</v>
      </c>
      <c r="AC25" s="2">
        <f t="shared" si="8"/>
        <v>1463</v>
      </c>
      <c r="AD25" s="2">
        <v>565</v>
      </c>
      <c r="AE25" s="2">
        <v>0</v>
      </c>
      <c r="AF25" s="2">
        <f t="shared" si="9"/>
        <v>565</v>
      </c>
      <c r="AG25" s="2">
        <v>1440</v>
      </c>
      <c r="AH25" s="2">
        <v>0</v>
      </c>
      <c r="AI25" s="2">
        <f t="shared" si="10"/>
        <v>1440</v>
      </c>
      <c r="AJ25" s="2">
        <v>1460</v>
      </c>
      <c r="AK25" s="2">
        <v>0</v>
      </c>
      <c r="AL25" s="2">
        <f t="shared" si="11"/>
        <v>1460</v>
      </c>
      <c r="AM25" s="2">
        <f t="shared" si="12"/>
        <v>28939</v>
      </c>
      <c r="AN25" s="2">
        <f t="shared" si="12"/>
        <v>0</v>
      </c>
      <c r="AO25" s="2">
        <f t="shared" si="13"/>
        <v>28939</v>
      </c>
    </row>
    <row r="26" spans="2:41" x14ac:dyDescent="0.3">
      <c r="B26" s="11" t="s">
        <v>22</v>
      </c>
      <c r="C26" s="2">
        <v>0</v>
      </c>
      <c r="D26" s="2">
        <v>0</v>
      </c>
      <c r="E26" s="2">
        <f t="shared" si="0"/>
        <v>0</v>
      </c>
      <c r="F26" s="2">
        <v>0</v>
      </c>
      <c r="G26" s="2">
        <v>0</v>
      </c>
      <c r="H26" s="2">
        <f t="shared" si="1"/>
        <v>0</v>
      </c>
      <c r="I26" s="2">
        <v>0</v>
      </c>
      <c r="J26" s="2">
        <v>0</v>
      </c>
      <c r="K26" s="2">
        <f t="shared" si="2"/>
        <v>0</v>
      </c>
      <c r="L26" s="2">
        <v>0</v>
      </c>
      <c r="M26" s="2">
        <v>0</v>
      </c>
      <c r="N26" s="2">
        <f t="shared" si="3"/>
        <v>0</v>
      </c>
      <c r="O26" s="2">
        <v>0</v>
      </c>
      <c r="P26" s="2">
        <v>0</v>
      </c>
      <c r="Q26" s="2">
        <f t="shared" si="4"/>
        <v>0</v>
      </c>
      <c r="R26" s="2">
        <v>0</v>
      </c>
      <c r="S26" s="2">
        <v>0</v>
      </c>
      <c r="T26" s="2">
        <f t="shared" si="5"/>
        <v>0</v>
      </c>
      <c r="U26" s="2">
        <v>0</v>
      </c>
      <c r="V26" s="2">
        <v>0</v>
      </c>
      <c r="W26" s="2">
        <f t="shared" si="6"/>
        <v>0</v>
      </c>
      <c r="X26" s="2">
        <v>0</v>
      </c>
      <c r="Y26" s="2">
        <v>0</v>
      </c>
      <c r="Z26" s="2">
        <f t="shared" si="7"/>
        <v>0</v>
      </c>
      <c r="AA26" s="2">
        <v>0</v>
      </c>
      <c r="AB26" s="2">
        <v>0</v>
      </c>
      <c r="AC26" s="2">
        <f t="shared" si="8"/>
        <v>0</v>
      </c>
      <c r="AD26" s="2">
        <v>0</v>
      </c>
      <c r="AE26" s="2">
        <v>0</v>
      </c>
      <c r="AF26" s="2">
        <f t="shared" si="9"/>
        <v>0</v>
      </c>
      <c r="AG26" s="2">
        <v>0</v>
      </c>
      <c r="AH26" s="2">
        <v>0</v>
      </c>
      <c r="AI26" s="2">
        <f t="shared" si="10"/>
        <v>0</v>
      </c>
      <c r="AJ26" s="2">
        <v>0</v>
      </c>
      <c r="AK26" s="2">
        <v>0</v>
      </c>
      <c r="AL26" s="2">
        <f t="shared" si="11"/>
        <v>0</v>
      </c>
      <c r="AM26" s="2">
        <f t="shared" si="12"/>
        <v>0</v>
      </c>
      <c r="AN26" s="2">
        <f t="shared" si="12"/>
        <v>0</v>
      </c>
      <c r="AO26" s="2">
        <f t="shared" si="13"/>
        <v>0</v>
      </c>
    </row>
    <row r="27" spans="2:41" x14ac:dyDescent="0.3">
      <c r="B27" s="11" t="s">
        <v>23</v>
      </c>
      <c r="C27" s="2">
        <v>57106</v>
      </c>
      <c r="D27" s="2">
        <v>0</v>
      </c>
      <c r="E27" s="2">
        <f t="shared" si="0"/>
        <v>57106</v>
      </c>
      <c r="F27" s="2">
        <v>47393</v>
      </c>
      <c r="G27" s="2">
        <v>0</v>
      </c>
      <c r="H27" s="2">
        <f t="shared" si="1"/>
        <v>47393</v>
      </c>
      <c r="I27" s="2">
        <v>51967</v>
      </c>
      <c r="J27" s="2">
        <v>0</v>
      </c>
      <c r="K27" s="2">
        <f t="shared" si="2"/>
        <v>51967</v>
      </c>
      <c r="L27" s="2">
        <v>43503</v>
      </c>
      <c r="M27" s="2">
        <v>0</v>
      </c>
      <c r="N27" s="2">
        <f t="shared" si="3"/>
        <v>43503</v>
      </c>
      <c r="O27" s="2">
        <v>49932</v>
      </c>
      <c r="P27" s="2">
        <v>0</v>
      </c>
      <c r="Q27" s="2">
        <f t="shared" si="4"/>
        <v>49932</v>
      </c>
      <c r="R27" s="2">
        <v>46570</v>
      </c>
      <c r="S27" s="2">
        <v>0</v>
      </c>
      <c r="T27" s="2">
        <f t="shared" si="5"/>
        <v>46570</v>
      </c>
      <c r="U27" s="2">
        <v>48611</v>
      </c>
      <c r="V27" s="2">
        <v>0</v>
      </c>
      <c r="W27" s="2">
        <f t="shared" si="6"/>
        <v>48611</v>
      </c>
      <c r="X27" s="2">
        <v>54229</v>
      </c>
      <c r="Y27" s="2">
        <v>0</v>
      </c>
      <c r="Z27" s="2">
        <f t="shared" si="7"/>
        <v>54229</v>
      </c>
      <c r="AA27" s="2">
        <v>22377</v>
      </c>
      <c r="AB27" s="2">
        <v>0</v>
      </c>
      <c r="AC27" s="2">
        <f t="shared" si="8"/>
        <v>22377</v>
      </c>
      <c r="AD27" s="2">
        <v>12163</v>
      </c>
      <c r="AE27" s="2">
        <v>0</v>
      </c>
      <c r="AF27" s="2">
        <f t="shared" si="9"/>
        <v>12163</v>
      </c>
      <c r="AG27" s="2">
        <v>10046</v>
      </c>
      <c r="AH27" s="2">
        <v>0</v>
      </c>
      <c r="AI27" s="2">
        <f t="shared" si="10"/>
        <v>10046</v>
      </c>
      <c r="AJ27" s="2">
        <v>13286</v>
      </c>
      <c r="AK27" s="2">
        <v>0</v>
      </c>
      <c r="AL27" s="2">
        <f t="shared" si="11"/>
        <v>13286</v>
      </c>
      <c r="AM27" s="2">
        <f t="shared" si="12"/>
        <v>457183</v>
      </c>
      <c r="AN27" s="2">
        <f t="shared" si="12"/>
        <v>0</v>
      </c>
      <c r="AO27" s="2">
        <f t="shared" si="13"/>
        <v>457183</v>
      </c>
    </row>
    <row r="28" spans="2:41" x14ac:dyDescent="0.3">
      <c r="B28" s="11" t="s">
        <v>24</v>
      </c>
      <c r="C28" s="2">
        <v>0</v>
      </c>
      <c r="D28" s="2">
        <v>0</v>
      </c>
      <c r="E28" s="2">
        <f t="shared" si="0"/>
        <v>0</v>
      </c>
      <c r="F28" s="2">
        <v>0</v>
      </c>
      <c r="G28" s="2">
        <v>0</v>
      </c>
      <c r="H28" s="2">
        <f t="shared" si="1"/>
        <v>0</v>
      </c>
      <c r="I28" s="2">
        <v>0</v>
      </c>
      <c r="J28" s="2">
        <v>0</v>
      </c>
      <c r="K28" s="2">
        <f t="shared" si="2"/>
        <v>0</v>
      </c>
      <c r="L28" s="2">
        <v>0</v>
      </c>
      <c r="M28" s="2">
        <v>0</v>
      </c>
      <c r="N28" s="2">
        <f t="shared" si="3"/>
        <v>0</v>
      </c>
      <c r="O28" s="2">
        <v>0</v>
      </c>
      <c r="P28" s="2">
        <v>0</v>
      </c>
      <c r="Q28" s="2">
        <f t="shared" si="4"/>
        <v>0</v>
      </c>
      <c r="R28" s="2">
        <v>0</v>
      </c>
      <c r="S28" s="2">
        <v>0</v>
      </c>
      <c r="T28" s="2">
        <f t="shared" si="5"/>
        <v>0</v>
      </c>
      <c r="U28" s="2">
        <v>0</v>
      </c>
      <c r="V28" s="2">
        <v>0</v>
      </c>
      <c r="W28" s="2">
        <f t="shared" si="6"/>
        <v>0</v>
      </c>
      <c r="X28" s="2">
        <v>0</v>
      </c>
      <c r="Y28" s="2">
        <v>0</v>
      </c>
      <c r="Z28" s="2">
        <f t="shared" si="7"/>
        <v>0</v>
      </c>
      <c r="AA28" s="2">
        <v>0</v>
      </c>
      <c r="AB28" s="2">
        <v>0</v>
      </c>
      <c r="AC28" s="2">
        <f t="shared" si="8"/>
        <v>0</v>
      </c>
      <c r="AD28" s="2">
        <v>0</v>
      </c>
      <c r="AE28" s="2">
        <v>0</v>
      </c>
      <c r="AF28" s="2">
        <f t="shared" si="9"/>
        <v>0</v>
      </c>
      <c r="AG28" s="2">
        <v>0</v>
      </c>
      <c r="AH28" s="2">
        <v>0</v>
      </c>
      <c r="AI28" s="2">
        <f t="shared" si="10"/>
        <v>0</v>
      </c>
      <c r="AJ28" s="2">
        <v>0</v>
      </c>
      <c r="AK28" s="2">
        <v>0</v>
      </c>
      <c r="AL28" s="2">
        <f t="shared" si="11"/>
        <v>0</v>
      </c>
      <c r="AM28" s="2">
        <f t="shared" si="12"/>
        <v>0</v>
      </c>
      <c r="AN28" s="2">
        <f t="shared" si="12"/>
        <v>0</v>
      </c>
      <c r="AO28" s="2">
        <f t="shared" si="13"/>
        <v>0</v>
      </c>
    </row>
    <row r="29" spans="2:41" x14ac:dyDescent="0.3">
      <c r="B29" s="11" t="s">
        <v>25</v>
      </c>
      <c r="C29" s="2">
        <v>1502788</v>
      </c>
      <c r="D29" s="2">
        <v>3539795</v>
      </c>
      <c r="E29" s="2">
        <f t="shared" si="0"/>
        <v>5042583</v>
      </c>
      <c r="F29" s="2">
        <v>1012103</v>
      </c>
      <c r="G29" s="2">
        <v>2676025</v>
      </c>
      <c r="H29" s="2">
        <f t="shared" si="1"/>
        <v>3688128</v>
      </c>
      <c r="I29" s="2">
        <v>1466066</v>
      </c>
      <c r="J29" s="2">
        <v>4032251</v>
      </c>
      <c r="K29" s="2">
        <f t="shared" si="2"/>
        <v>5498317</v>
      </c>
      <c r="L29" s="2">
        <v>1181008</v>
      </c>
      <c r="M29" s="2">
        <v>3136061</v>
      </c>
      <c r="N29" s="2">
        <f t="shared" si="3"/>
        <v>4317069</v>
      </c>
      <c r="O29" s="2">
        <v>1473180</v>
      </c>
      <c r="P29" s="2">
        <v>3055472</v>
      </c>
      <c r="Q29" s="2">
        <f t="shared" si="4"/>
        <v>4528652</v>
      </c>
      <c r="R29" s="2">
        <v>1212882</v>
      </c>
      <c r="S29" s="2">
        <v>2728713</v>
      </c>
      <c r="T29" s="2">
        <f t="shared" si="5"/>
        <v>3941595</v>
      </c>
      <c r="U29" s="2">
        <v>1241225</v>
      </c>
      <c r="V29" s="2">
        <v>2783617</v>
      </c>
      <c r="W29" s="2">
        <f t="shared" si="6"/>
        <v>4024842</v>
      </c>
      <c r="X29" s="2">
        <v>1480536</v>
      </c>
      <c r="Y29" s="2">
        <v>3077711</v>
      </c>
      <c r="Z29" s="2">
        <f t="shared" si="7"/>
        <v>4558247</v>
      </c>
      <c r="AA29" s="2">
        <v>1479813</v>
      </c>
      <c r="AB29" s="2">
        <v>3882905</v>
      </c>
      <c r="AC29" s="2">
        <f t="shared" si="8"/>
        <v>5362718</v>
      </c>
      <c r="AD29" s="2">
        <v>1601042</v>
      </c>
      <c r="AE29" s="2">
        <v>4269973</v>
      </c>
      <c r="AF29" s="2">
        <f t="shared" si="9"/>
        <v>5871015</v>
      </c>
      <c r="AG29" s="2">
        <v>1902341</v>
      </c>
      <c r="AH29" s="2">
        <v>5008099</v>
      </c>
      <c r="AI29" s="2">
        <f t="shared" si="10"/>
        <v>6910440</v>
      </c>
      <c r="AJ29" s="2">
        <v>2118355</v>
      </c>
      <c r="AK29" s="2">
        <v>5452712</v>
      </c>
      <c r="AL29" s="2">
        <f t="shared" si="11"/>
        <v>7571067</v>
      </c>
      <c r="AM29" s="2">
        <f t="shared" si="12"/>
        <v>17671339</v>
      </c>
      <c r="AN29" s="2">
        <f t="shared" si="12"/>
        <v>43643334</v>
      </c>
      <c r="AO29" s="2">
        <f t="shared" si="13"/>
        <v>61314673</v>
      </c>
    </row>
    <row r="30" spans="2:41" x14ac:dyDescent="0.3">
      <c r="B30" s="11" t="s">
        <v>26</v>
      </c>
      <c r="C30" s="2">
        <v>0</v>
      </c>
      <c r="D30" s="2">
        <v>0</v>
      </c>
      <c r="E30" s="2">
        <f t="shared" si="0"/>
        <v>0</v>
      </c>
      <c r="F30" s="2">
        <v>0</v>
      </c>
      <c r="G30" s="2">
        <v>0</v>
      </c>
      <c r="H30" s="2">
        <f t="shared" si="1"/>
        <v>0</v>
      </c>
      <c r="I30" s="2">
        <v>0</v>
      </c>
      <c r="J30" s="2">
        <v>0</v>
      </c>
      <c r="K30" s="2">
        <f t="shared" si="2"/>
        <v>0</v>
      </c>
      <c r="L30" s="2">
        <v>0</v>
      </c>
      <c r="M30" s="2">
        <v>0</v>
      </c>
      <c r="N30" s="2">
        <f t="shared" si="3"/>
        <v>0</v>
      </c>
      <c r="O30" s="2">
        <v>0</v>
      </c>
      <c r="P30" s="2">
        <v>0</v>
      </c>
      <c r="Q30" s="2">
        <f t="shared" si="4"/>
        <v>0</v>
      </c>
      <c r="R30" s="2">
        <v>0</v>
      </c>
      <c r="S30" s="2">
        <v>0</v>
      </c>
      <c r="T30" s="2">
        <f t="shared" si="5"/>
        <v>0</v>
      </c>
      <c r="U30" s="2">
        <v>0</v>
      </c>
      <c r="V30" s="2">
        <v>0</v>
      </c>
      <c r="W30" s="2">
        <f t="shared" si="6"/>
        <v>0</v>
      </c>
      <c r="X30" s="2">
        <v>0</v>
      </c>
      <c r="Y30" s="2">
        <v>0</v>
      </c>
      <c r="Z30" s="2">
        <f t="shared" si="7"/>
        <v>0</v>
      </c>
      <c r="AA30" s="2">
        <v>0</v>
      </c>
      <c r="AB30" s="2">
        <v>0</v>
      </c>
      <c r="AC30" s="2">
        <f t="shared" si="8"/>
        <v>0</v>
      </c>
      <c r="AD30" s="2">
        <v>0</v>
      </c>
      <c r="AE30" s="2">
        <v>0</v>
      </c>
      <c r="AF30" s="2">
        <f t="shared" si="9"/>
        <v>0</v>
      </c>
      <c r="AG30" s="2">
        <v>0</v>
      </c>
      <c r="AH30" s="2">
        <v>0</v>
      </c>
      <c r="AI30" s="2">
        <f t="shared" si="10"/>
        <v>0</v>
      </c>
      <c r="AJ30" s="2">
        <v>0</v>
      </c>
      <c r="AK30" s="2">
        <v>0</v>
      </c>
      <c r="AL30" s="2">
        <f t="shared" si="11"/>
        <v>0</v>
      </c>
      <c r="AM30" s="2">
        <f t="shared" si="12"/>
        <v>0</v>
      </c>
      <c r="AN30" s="2">
        <f t="shared" si="12"/>
        <v>0</v>
      </c>
      <c r="AO30" s="2">
        <f t="shared" si="13"/>
        <v>0</v>
      </c>
    </row>
    <row r="31" spans="2:41" x14ac:dyDescent="0.3">
      <c r="B31" s="11" t="s">
        <v>27</v>
      </c>
      <c r="C31" s="2">
        <v>16447</v>
      </c>
      <c r="D31" s="2">
        <v>0</v>
      </c>
      <c r="E31" s="2">
        <f t="shared" si="0"/>
        <v>16447</v>
      </c>
      <c r="F31" s="2">
        <v>16774</v>
      </c>
      <c r="G31" s="2">
        <v>0</v>
      </c>
      <c r="H31" s="2">
        <f t="shared" si="1"/>
        <v>16774</v>
      </c>
      <c r="I31" s="2">
        <v>20038</v>
      </c>
      <c r="J31" s="2">
        <v>0</v>
      </c>
      <c r="K31" s="2">
        <f t="shared" si="2"/>
        <v>20038</v>
      </c>
      <c r="L31" s="2">
        <v>13282</v>
      </c>
      <c r="M31" s="2">
        <v>0</v>
      </c>
      <c r="N31" s="2">
        <f t="shared" si="3"/>
        <v>13282</v>
      </c>
      <c r="O31" s="2">
        <v>15146</v>
      </c>
      <c r="P31" s="2">
        <v>0</v>
      </c>
      <c r="Q31" s="2">
        <f t="shared" si="4"/>
        <v>15146</v>
      </c>
      <c r="R31" s="2">
        <v>17463</v>
      </c>
      <c r="S31" s="2">
        <v>0</v>
      </c>
      <c r="T31" s="2">
        <f t="shared" si="5"/>
        <v>17463</v>
      </c>
      <c r="U31" s="2">
        <v>16597</v>
      </c>
      <c r="V31" s="2">
        <v>0</v>
      </c>
      <c r="W31" s="2">
        <f t="shared" si="6"/>
        <v>16597</v>
      </c>
      <c r="X31" s="2">
        <v>20058</v>
      </c>
      <c r="Y31" s="2">
        <v>0</v>
      </c>
      <c r="Z31" s="2">
        <f t="shared" si="7"/>
        <v>20058</v>
      </c>
      <c r="AA31" s="2">
        <v>7222</v>
      </c>
      <c r="AB31" s="2">
        <v>0</v>
      </c>
      <c r="AC31" s="2">
        <f t="shared" si="8"/>
        <v>7222</v>
      </c>
      <c r="AD31" s="2">
        <v>2414</v>
      </c>
      <c r="AE31" s="2">
        <v>0</v>
      </c>
      <c r="AF31" s="2">
        <f t="shared" si="9"/>
        <v>2414</v>
      </c>
      <c r="AG31" s="2">
        <v>3459</v>
      </c>
      <c r="AH31" s="2">
        <v>0</v>
      </c>
      <c r="AI31" s="2">
        <f t="shared" si="10"/>
        <v>3459</v>
      </c>
      <c r="AJ31" s="2">
        <v>3237</v>
      </c>
      <c r="AK31" s="2">
        <v>0</v>
      </c>
      <c r="AL31" s="2">
        <f t="shared" si="11"/>
        <v>3237</v>
      </c>
      <c r="AM31" s="2">
        <f t="shared" si="12"/>
        <v>152137</v>
      </c>
      <c r="AN31" s="2">
        <f t="shared" si="12"/>
        <v>0</v>
      </c>
      <c r="AO31" s="2">
        <f t="shared" si="13"/>
        <v>152137</v>
      </c>
    </row>
    <row r="32" spans="2:41" x14ac:dyDescent="0.3">
      <c r="B32" s="11" t="s">
        <v>28</v>
      </c>
      <c r="C32" s="2">
        <v>30234</v>
      </c>
      <c r="D32" s="2">
        <v>0</v>
      </c>
      <c r="E32" s="2">
        <f t="shared" si="0"/>
        <v>30234</v>
      </c>
      <c r="F32" s="2">
        <v>28861</v>
      </c>
      <c r="G32" s="2">
        <v>0</v>
      </c>
      <c r="H32" s="2">
        <f t="shared" si="1"/>
        <v>28861</v>
      </c>
      <c r="I32" s="2">
        <v>33956</v>
      </c>
      <c r="J32" s="2">
        <v>0</v>
      </c>
      <c r="K32" s="2">
        <f t="shared" si="2"/>
        <v>33956</v>
      </c>
      <c r="L32" s="2">
        <v>26790</v>
      </c>
      <c r="M32" s="2">
        <v>0</v>
      </c>
      <c r="N32" s="2">
        <f t="shared" si="3"/>
        <v>26790</v>
      </c>
      <c r="O32" s="2">
        <v>31149</v>
      </c>
      <c r="P32" s="2">
        <v>0</v>
      </c>
      <c r="Q32" s="2">
        <f t="shared" si="4"/>
        <v>31149</v>
      </c>
      <c r="R32" s="2">
        <v>30345</v>
      </c>
      <c r="S32" s="2">
        <v>0</v>
      </c>
      <c r="T32" s="2">
        <f t="shared" si="5"/>
        <v>30345</v>
      </c>
      <c r="U32" s="2">
        <v>26539</v>
      </c>
      <c r="V32" s="2">
        <v>0</v>
      </c>
      <c r="W32" s="2">
        <f t="shared" si="6"/>
        <v>26539</v>
      </c>
      <c r="X32" s="2">
        <v>35662</v>
      </c>
      <c r="Y32" s="2">
        <v>0</v>
      </c>
      <c r="Z32" s="2">
        <f t="shared" si="7"/>
        <v>35662</v>
      </c>
      <c r="AA32" s="2">
        <v>12161</v>
      </c>
      <c r="AB32" s="2">
        <v>0</v>
      </c>
      <c r="AC32" s="2">
        <f t="shared" si="8"/>
        <v>12161</v>
      </c>
      <c r="AD32" s="2">
        <v>5330</v>
      </c>
      <c r="AE32" s="2">
        <v>0</v>
      </c>
      <c r="AF32" s="2">
        <f t="shared" si="9"/>
        <v>5330</v>
      </c>
      <c r="AG32" s="2">
        <v>4116</v>
      </c>
      <c r="AH32" s="2">
        <v>0</v>
      </c>
      <c r="AI32" s="2">
        <f t="shared" si="10"/>
        <v>4116</v>
      </c>
      <c r="AJ32" s="2">
        <v>5341</v>
      </c>
      <c r="AK32" s="2">
        <v>0</v>
      </c>
      <c r="AL32" s="2">
        <f t="shared" si="11"/>
        <v>5341</v>
      </c>
      <c r="AM32" s="2">
        <f t="shared" si="12"/>
        <v>270484</v>
      </c>
      <c r="AN32" s="2">
        <f t="shared" si="12"/>
        <v>0</v>
      </c>
      <c r="AO32" s="2">
        <f t="shared" si="13"/>
        <v>270484</v>
      </c>
    </row>
    <row r="33" spans="2:44" x14ac:dyDescent="0.3">
      <c r="B33" s="11" t="s">
        <v>29</v>
      </c>
      <c r="C33" s="2">
        <v>9859</v>
      </c>
      <c r="D33" s="2">
        <v>0</v>
      </c>
      <c r="E33" s="2">
        <f t="shared" si="0"/>
        <v>9859</v>
      </c>
      <c r="F33" s="2">
        <v>11005</v>
      </c>
      <c r="G33" s="2">
        <v>0</v>
      </c>
      <c r="H33" s="2">
        <f t="shared" si="1"/>
        <v>11005</v>
      </c>
      <c r="I33" s="2">
        <v>12030</v>
      </c>
      <c r="J33" s="2">
        <v>0</v>
      </c>
      <c r="K33" s="2">
        <f t="shared" si="2"/>
        <v>12030</v>
      </c>
      <c r="L33" s="2">
        <v>9342</v>
      </c>
      <c r="M33" s="2">
        <v>0</v>
      </c>
      <c r="N33" s="2">
        <f t="shared" si="3"/>
        <v>9342</v>
      </c>
      <c r="O33" s="2">
        <v>9819</v>
      </c>
      <c r="P33" s="2">
        <v>0</v>
      </c>
      <c r="Q33" s="2">
        <f t="shared" si="4"/>
        <v>9819</v>
      </c>
      <c r="R33" s="2">
        <v>11410</v>
      </c>
      <c r="S33" s="2">
        <v>0</v>
      </c>
      <c r="T33" s="2">
        <f t="shared" si="5"/>
        <v>11410</v>
      </c>
      <c r="U33" s="2">
        <v>14189</v>
      </c>
      <c r="V33" s="2">
        <v>0</v>
      </c>
      <c r="W33" s="2">
        <f t="shared" si="6"/>
        <v>14189</v>
      </c>
      <c r="X33" s="2">
        <v>14954</v>
      </c>
      <c r="Y33" s="2">
        <v>0</v>
      </c>
      <c r="Z33" s="2">
        <f t="shared" si="7"/>
        <v>14954</v>
      </c>
      <c r="AA33" s="2">
        <v>6799</v>
      </c>
      <c r="AB33" s="2">
        <v>0</v>
      </c>
      <c r="AC33" s="2">
        <f t="shared" si="8"/>
        <v>6799</v>
      </c>
      <c r="AD33" s="2">
        <v>5119</v>
      </c>
      <c r="AE33" s="2">
        <v>0</v>
      </c>
      <c r="AF33" s="2">
        <f t="shared" si="9"/>
        <v>5119</v>
      </c>
      <c r="AG33" s="2">
        <v>0</v>
      </c>
      <c r="AH33" s="2">
        <v>0</v>
      </c>
      <c r="AI33" s="2">
        <f t="shared" si="10"/>
        <v>0</v>
      </c>
      <c r="AJ33" s="2">
        <v>4431</v>
      </c>
      <c r="AK33" s="2">
        <v>0</v>
      </c>
      <c r="AL33" s="2">
        <f t="shared" si="11"/>
        <v>4431</v>
      </c>
      <c r="AM33" s="2">
        <f t="shared" si="12"/>
        <v>108957</v>
      </c>
      <c r="AN33" s="2">
        <f t="shared" si="12"/>
        <v>0</v>
      </c>
      <c r="AO33" s="2">
        <f t="shared" si="13"/>
        <v>108957</v>
      </c>
    </row>
    <row r="34" spans="2:44" x14ac:dyDescent="0.3">
      <c r="B34" s="3" t="s">
        <v>30</v>
      </c>
      <c r="C34" s="2">
        <v>137289</v>
      </c>
      <c r="D34" s="2">
        <v>2181</v>
      </c>
      <c r="E34" s="2">
        <f t="shared" si="0"/>
        <v>139470</v>
      </c>
      <c r="F34" s="2">
        <v>105101</v>
      </c>
      <c r="G34" s="2">
        <v>0</v>
      </c>
      <c r="H34" s="2">
        <f t="shared" si="1"/>
        <v>105101</v>
      </c>
      <c r="I34" s="2">
        <v>96583</v>
      </c>
      <c r="J34" s="2">
        <v>0</v>
      </c>
      <c r="K34" s="2">
        <f t="shared" si="2"/>
        <v>96583</v>
      </c>
      <c r="L34" s="2">
        <v>105371</v>
      </c>
      <c r="M34" s="2">
        <v>2936</v>
      </c>
      <c r="N34" s="2">
        <f t="shared" si="3"/>
        <v>108307</v>
      </c>
      <c r="O34" s="2">
        <v>73818</v>
      </c>
      <c r="P34" s="2">
        <v>0</v>
      </c>
      <c r="Q34" s="2">
        <f t="shared" si="4"/>
        <v>73818</v>
      </c>
      <c r="R34" s="2">
        <v>65058</v>
      </c>
      <c r="S34" s="2">
        <v>0</v>
      </c>
      <c r="T34" s="2">
        <f t="shared" si="5"/>
        <v>65058</v>
      </c>
      <c r="U34" s="2">
        <v>71288</v>
      </c>
      <c r="V34" s="2">
        <v>0</v>
      </c>
      <c r="W34" s="2">
        <f t="shared" si="6"/>
        <v>71288</v>
      </c>
      <c r="X34" s="2">
        <v>70167</v>
      </c>
      <c r="Y34" s="2">
        <v>0</v>
      </c>
      <c r="Z34" s="2">
        <f t="shared" si="7"/>
        <v>70167</v>
      </c>
      <c r="AA34" s="2">
        <v>57963</v>
      </c>
      <c r="AB34" s="2">
        <v>0</v>
      </c>
      <c r="AC34" s="2">
        <f t="shared" si="8"/>
        <v>57963</v>
      </c>
      <c r="AD34" s="2">
        <v>84606</v>
      </c>
      <c r="AE34" s="2">
        <v>0</v>
      </c>
      <c r="AF34" s="2">
        <f t="shared" si="9"/>
        <v>84606</v>
      </c>
      <c r="AG34" s="2">
        <v>73913</v>
      </c>
      <c r="AH34" s="2">
        <v>0</v>
      </c>
      <c r="AI34" s="2">
        <f t="shared" si="10"/>
        <v>73913</v>
      </c>
      <c r="AJ34" s="2">
        <v>90959</v>
      </c>
      <c r="AK34" s="2">
        <v>0</v>
      </c>
      <c r="AL34" s="2">
        <f t="shared" si="11"/>
        <v>90959</v>
      </c>
      <c r="AM34" s="2">
        <f t="shared" si="12"/>
        <v>1032116</v>
      </c>
      <c r="AN34" s="2">
        <f t="shared" si="12"/>
        <v>5117</v>
      </c>
      <c r="AO34" s="2">
        <f t="shared" si="13"/>
        <v>1037233</v>
      </c>
    </row>
    <row r="35" spans="2:44" x14ac:dyDescent="0.3">
      <c r="B35" s="3" t="s">
        <v>31</v>
      </c>
      <c r="C35" s="2">
        <v>45801</v>
      </c>
      <c r="D35" s="2">
        <v>0</v>
      </c>
      <c r="E35" s="2">
        <f t="shared" si="0"/>
        <v>45801</v>
      </c>
      <c r="F35" s="2">
        <v>40891</v>
      </c>
      <c r="G35" s="2">
        <v>0</v>
      </c>
      <c r="H35" s="2">
        <f t="shared" si="1"/>
        <v>40891</v>
      </c>
      <c r="I35" s="2">
        <v>47508</v>
      </c>
      <c r="J35" s="2">
        <v>0</v>
      </c>
      <c r="K35" s="2">
        <f t="shared" si="2"/>
        <v>47508</v>
      </c>
      <c r="L35" s="2">
        <v>33853</v>
      </c>
      <c r="M35" s="2">
        <v>0</v>
      </c>
      <c r="N35" s="2">
        <f t="shared" si="3"/>
        <v>33853</v>
      </c>
      <c r="O35" s="2">
        <v>35354</v>
      </c>
      <c r="P35" s="2">
        <v>0</v>
      </c>
      <c r="Q35" s="2">
        <f t="shared" si="4"/>
        <v>35354</v>
      </c>
      <c r="R35" s="2">
        <v>38443</v>
      </c>
      <c r="S35" s="2">
        <v>0</v>
      </c>
      <c r="T35" s="2">
        <f t="shared" si="5"/>
        <v>38443</v>
      </c>
      <c r="U35" s="2">
        <v>41797</v>
      </c>
      <c r="V35" s="2">
        <v>0</v>
      </c>
      <c r="W35" s="2">
        <f t="shared" si="6"/>
        <v>41797</v>
      </c>
      <c r="X35" s="2">
        <v>48784</v>
      </c>
      <c r="Y35" s="2">
        <v>0</v>
      </c>
      <c r="Z35" s="2">
        <f t="shared" si="7"/>
        <v>48784</v>
      </c>
      <c r="AA35" s="2">
        <v>30836</v>
      </c>
      <c r="AB35" s="2">
        <v>0</v>
      </c>
      <c r="AC35" s="2">
        <f t="shared" si="8"/>
        <v>30836</v>
      </c>
      <c r="AD35" s="2">
        <v>25590</v>
      </c>
      <c r="AE35" s="2">
        <v>0</v>
      </c>
      <c r="AF35" s="2">
        <f t="shared" si="9"/>
        <v>25590</v>
      </c>
      <c r="AG35" s="2">
        <v>32111</v>
      </c>
      <c r="AH35" s="2">
        <v>0</v>
      </c>
      <c r="AI35" s="2">
        <f t="shared" si="10"/>
        <v>32111</v>
      </c>
      <c r="AJ35" s="2">
        <v>32249</v>
      </c>
      <c r="AK35" s="2">
        <v>0</v>
      </c>
      <c r="AL35" s="2">
        <f t="shared" si="11"/>
        <v>32249</v>
      </c>
      <c r="AM35" s="2">
        <f t="shared" si="12"/>
        <v>453217</v>
      </c>
      <c r="AN35" s="2">
        <f t="shared" si="12"/>
        <v>0</v>
      </c>
      <c r="AO35" s="2">
        <f t="shared" si="13"/>
        <v>453217</v>
      </c>
    </row>
    <row r="36" spans="2:44" x14ac:dyDescent="0.3">
      <c r="B36" s="3" t="s">
        <v>32</v>
      </c>
      <c r="C36" s="2">
        <v>4366</v>
      </c>
      <c r="D36" s="2">
        <v>0</v>
      </c>
      <c r="E36" s="2">
        <f t="shared" si="0"/>
        <v>4366</v>
      </c>
      <c r="F36" s="2">
        <v>6138</v>
      </c>
      <c r="G36" s="2">
        <v>0</v>
      </c>
      <c r="H36" s="2">
        <f t="shared" si="1"/>
        <v>6138</v>
      </c>
      <c r="I36" s="2">
        <v>4823</v>
      </c>
      <c r="J36" s="2">
        <v>0</v>
      </c>
      <c r="K36" s="2">
        <f t="shared" si="2"/>
        <v>4823</v>
      </c>
      <c r="L36" s="2">
        <v>3315</v>
      </c>
      <c r="M36" s="2">
        <v>0</v>
      </c>
      <c r="N36" s="2">
        <f t="shared" si="3"/>
        <v>3315</v>
      </c>
      <c r="O36" s="2">
        <v>3526</v>
      </c>
      <c r="P36" s="2">
        <v>0</v>
      </c>
      <c r="Q36" s="2">
        <f t="shared" si="4"/>
        <v>3526</v>
      </c>
      <c r="R36" s="2">
        <v>3461</v>
      </c>
      <c r="S36" s="2">
        <v>0</v>
      </c>
      <c r="T36" s="2">
        <f t="shared" si="5"/>
        <v>3461</v>
      </c>
      <c r="U36" s="2">
        <v>4153</v>
      </c>
      <c r="V36" s="2">
        <v>0</v>
      </c>
      <c r="W36" s="2">
        <f t="shared" si="6"/>
        <v>4153</v>
      </c>
      <c r="X36" s="2">
        <v>3782</v>
      </c>
      <c r="Y36" s="2">
        <v>0</v>
      </c>
      <c r="Z36" s="2">
        <f t="shared" si="7"/>
        <v>3782</v>
      </c>
      <c r="AA36" s="2">
        <v>4020</v>
      </c>
      <c r="AB36" s="2">
        <v>0</v>
      </c>
      <c r="AC36" s="2">
        <f t="shared" si="8"/>
        <v>4020</v>
      </c>
      <c r="AD36" s="2">
        <v>5901</v>
      </c>
      <c r="AE36" s="2">
        <v>0</v>
      </c>
      <c r="AF36" s="2">
        <f t="shared" si="9"/>
        <v>5901</v>
      </c>
      <c r="AG36" s="2">
        <v>4364</v>
      </c>
      <c r="AH36" s="2">
        <v>0</v>
      </c>
      <c r="AI36" s="2">
        <f t="shared" si="10"/>
        <v>4364</v>
      </c>
      <c r="AJ36" s="2">
        <v>3033</v>
      </c>
      <c r="AK36" s="2">
        <v>0</v>
      </c>
      <c r="AL36" s="2">
        <f t="shared" si="11"/>
        <v>3033</v>
      </c>
      <c r="AM36" s="2">
        <f t="shared" si="12"/>
        <v>50882</v>
      </c>
      <c r="AN36" s="2">
        <f t="shared" si="12"/>
        <v>0</v>
      </c>
      <c r="AO36" s="2">
        <f t="shared" si="13"/>
        <v>50882</v>
      </c>
    </row>
    <row r="37" spans="2:44" x14ac:dyDescent="0.3">
      <c r="B37" s="3" t="s">
        <v>33</v>
      </c>
      <c r="C37" s="2">
        <v>239252</v>
      </c>
      <c r="D37" s="2">
        <v>0</v>
      </c>
      <c r="E37" s="2">
        <f t="shared" si="0"/>
        <v>239252</v>
      </c>
      <c r="F37" s="2">
        <v>218521</v>
      </c>
      <c r="G37" s="2">
        <v>0</v>
      </c>
      <c r="H37" s="2">
        <f t="shared" si="1"/>
        <v>218521</v>
      </c>
      <c r="I37" s="2">
        <v>229953</v>
      </c>
      <c r="J37" s="2">
        <v>0</v>
      </c>
      <c r="K37" s="2">
        <f t="shared" si="2"/>
        <v>229953</v>
      </c>
      <c r="L37" s="2">
        <v>205302</v>
      </c>
      <c r="M37" s="2">
        <v>0</v>
      </c>
      <c r="N37" s="2">
        <f t="shared" si="3"/>
        <v>205302</v>
      </c>
      <c r="O37" s="2">
        <v>236810</v>
      </c>
      <c r="P37" s="2">
        <v>0</v>
      </c>
      <c r="Q37" s="2">
        <f t="shared" si="4"/>
        <v>236810</v>
      </c>
      <c r="R37" s="2">
        <v>232832</v>
      </c>
      <c r="S37" s="2">
        <v>0</v>
      </c>
      <c r="T37" s="2">
        <f t="shared" si="5"/>
        <v>232832</v>
      </c>
      <c r="U37" s="2">
        <v>218957</v>
      </c>
      <c r="V37" s="2">
        <v>0</v>
      </c>
      <c r="W37" s="2">
        <f t="shared" si="6"/>
        <v>218957</v>
      </c>
      <c r="X37" s="2">
        <v>237364</v>
      </c>
      <c r="Y37" s="2">
        <v>0</v>
      </c>
      <c r="Z37" s="2">
        <f t="shared" si="7"/>
        <v>237364</v>
      </c>
      <c r="AA37" s="2">
        <v>111326</v>
      </c>
      <c r="AB37" s="2">
        <v>0</v>
      </c>
      <c r="AC37" s="2">
        <f t="shared" si="8"/>
        <v>111326</v>
      </c>
      <c r="AD37" s="2">
        <v>67777</v>
      </c>
      <c r="AE37" s="2">
        <v>0</v>
      </c>
      <c r="AF37" s="2">
        <f t="shared" si="9"/>
        <v>67777</v>
      </c>
      <c r="AG37" s="2">
        <v>65672</v>
      </c>
      <c r="AH37" s="2">
        <v>0</v>
      </c>
      <c r="AI37" s="2">
        <f t="shared" si="10"/>
        <v>65672</v>
      </c>
      <c r="AJ37" s="2">
        <v>60903</v>
      </c>
      <c r="AK37" s="2">
        <v>0</v>
      </c>
      <c r="AL37" s="2">
        <f t="shared" si="11"/>
        <v>60903</v>
      </c>
      <c r="AM37" s="2">
        <f t="shared" si="12"/>
        <v>2124669</v>
      </c>
      <c r="AN37" s="2">
        <f t="shared" si="12"/>
        <v>0</v>
      </c>
      <c r="AO37" s="2">
        <f t="shared" si="13"/>
        <v>2124669</v>
      </c>
    </row>
    <row r="38" spans="2:44" x14ac:dyDescent="0.3">
      <c r="B38" s="3" t="s">
        <v>34</v>
      </c>
      <c r="C38" s="2">
        <v>274464</v>
      </c>
      <c r="D38" s="2">
        <v>0</v>
      </c>
      <c r="E38" s="2">
        <f t="shared" si="0"/>
        <v>274464</v>
      </c>
      <c r="F38" s="2">
        <v>275295</v>
      </c>
      <c r="G38" s="2">
        <v>0</v>
      </c>
      <c r="H38" s="2">
        <f t="shared" si="1"/>
        <v>275295</v>
      </c>
      <c r="I38" s="2">
        <v>309936</v>
      </c>
      <c r="J38" s="2">
        <v>0</v>
      </c>
      <c r="K38" s="2">
        <f t="shared" si="2"/>
        <v>309936</v>
      </c>
      <c r="L38" s="2">
        <v>231561</v>
      </c>
      <c r="M38" s="2">
        <v>0</v>
      </c>
      <c r="N38" s="2">
        <f t="shared" si="3"/>
        <v>231561</v>
      </c>
      <c r="O38" s="2">
        <v>268084</v>
      </c>
      <c r="P38" s="2">
        <v>0</v>
      </c>
      <c r="Q38" s="2">
        <f t="shared" si="4"/>
        <v>268084</v>
      </c>
      <c r="R38" s="2">
        <v>281645</v>
      </c>
      <c r="S38" s="2">
        <v>0</v>
      </c>
      <c r="T38" s="2">
        <f t="shared" si="5"/>
        <v>281645</v>
      </c>
      <c r="U38" s="2">
        <v>271091</v>
      </c>
      <c r="V38" s="2">
        <v>0</v>
      </c>
      <c r="W38" s="2">
        <f t="shared" si="6"/>
        <v>271091</v>
      </c>
      <c r="X38" s="2">
        <v>306165</v>
      </c>
      <c r="Y38" s="2">
        <v>0</v>
      </c>
      <c r="Z38" s="2">
        <f t="shared" si="7"/>
        <v>306165</v>
      </c>
      <c r="AA38" s="2">
        <v>177657</v>
      </c>
      <c r="AB38" s="2">
        <v>0</v>
      </c>
      <c r="AC38" s="2">
        <f t="shared" si="8"/>
        <v>177657</v>
      </c>
      <c r="AD38" s="2">
        <v>112927</v>
      </c>
      <c r="AE38" s="2">
        <v>0</v>
      </c>
      <c r="AF38" s="2">
        <f t="shared" si="9"/>
        <v>112927</v>
      </c>
      <c r="AG38" s="2">
        <v>107232</v>
      </c>
      <c r="AH38" s="2">
        <v>0</v>
      </c>
      <c r="AI38" s="2">
        <f t="shared" si="10"/>
        <v>107232</v>
      </c>
      <c r="AJ38" s="2">
        <v>115160</v>
      </c>
      <c r="AK38" s="2">
        <v>0</v>
      </c>
      <c r="AL38" s="2">
        <f t="shared" si="11"/>
        <v>115160</v>
      </c>
      <c r="AM38" s="2">
        <f t="shared" si="12"/>
        <v>2731217</v>
      </c>
      <c r="AN38" s="2">
        <f t="shared" si="12"/>
        <v>0</v>
      </c>
      <c r="AO38" s="2">
        <f t="shared" si="13"/>
        <v>2731217</v>
      </c>
    </row>
    <row r="39" spans="2:44" x14ac:dyDescent="0.3">
      <c r="B39" s="3" t="s">
        <v>35</v>
      </c>
      <c r="C39" s="2">
        <v>0</v>
      </c>
      <c r="D39" s="2">
        <v>0</v>
      </c>
      <c r="E39" s="2">
        <f>SUM(C39:D39)</f>
        <v>0</v>
      </c>
      <c r="F39" s="2">
        <v>0</v>
      </c>
      <c r="G39" s="2">
        <v>0</v>
      </c>
      <c r="H39" s="2">
        <f t="shared" si="1"/>
        <v>0</v>
      </c>
      <c r="I39" s="2">
        <v>0</v>
      </c>
      <c r="J39" s="2">
        <v>0</v>
      </c>
      <c r="K39" s="2">
        <f t="shared" si="2"/>
        <v>0</v>
      </c>
      <c r="L39" s="2">
        <v>0</v>
      </c>
      <c r="M39" s="2">
        <v>0</v>
      </c>
      <c r="N39" s="2">
        <f t="shared" si="3"/>
        <v>0</v>
      </c>
      <c r="O39" s="2">
        <v>0</v>
      </c>
      <c r="P39" s="2">
        <v>0</v>
      </c>
      <c r="Q39" s="2">
        <f t="shared" si="4"/>
        <v>0</v>
      </c>
      <c r="R39" s="2">
        <v>0</v>
      </c>
      <c r="S39" s="2">
        <v>0</v>
      </c>
      <c r="T39" s="2">
        <f t="shared" si="5"/>
        <v>0</v>
      </c>
      <c r="U39" s="2">
        <v>0</v>
      </c>
      <c r="V39" s="2">
        <v>0</v>
      </c>
      <c r="W39" s="2">
        <f t="shared" si="6"/>
        <v>0</v>
      </c>
      <c r="X39" s="2">
        <v>0</v>
      </c>
      <c r="Y39" s="2">
        <v>0</v>
      </c>
      <c r="Z39" s="2">
        <f t="shared" si="7"/>
        <v>0</v>
      </c>
      <c r="AA39" s="2">
        <v>0</v>
      </c>
      <c r="AB39" s="2">
        <v>0</v>
      </c>
      <c r="AC39" s="2">
        <f t="shared" si="8"/>
        <v>0</v>
      </c>
      <c r="AD39" s="2">
        <v>0</v>
      </c>
      <c r="AE39" s="2">
        <v>0</v>
      </c>
      <c r="AF39" s="2">
        <f t="shared" si="9"/>
        <v>0</v>
      </c>
      <c r="AG39" s="2">
        <v>0</v>
      </c>
      <c r="AH39" s="2">
        <v>0</v>
      </c>
      <c r="AI39" s="2">
        <f t="shared" si="10"/>
        <v>0</v>
      </c>
      <c r="AJ39" s="2">
        <v>0</v>
      </c>
      <c r="AK39" s="2">
        <v>0</v>
      </c>
      <c r="AL39" s="2">
        <f t="shared" si="11"/>
        <v>0</v>
      </c>
      <c r="AM39" s="2">
        <f t="shared" si="12"/>
        <v>0</v>
      </c>
      <c r="AN39" s="2">
        <f t="shared" si="12"/>
        <v>0</v>
      </c>
      <c r="AO39" s="2">
        <f t="shared" si="13"/>
        <v>0</v>
      </c>
    </row>
    <row r="40" spans="2:44" x14ac:dyDescent="0.3">
      <c r="B40" s="6" t="s">
        <v>37</v>
      </c>
      <c r="C40" s="2">
        <v>0</v>
      </c>
      <c r="D40" s="2">
        <v>0</v>
      </c>
      <c r="E40" s="2">
        <f t="shared" si="0"/>
        <v>0</v>
      </c>
      <c r="F40" s="2">
        <v>0</v>
      </c>
      <c r="G40" s="2">
        <v>0</v>
      </c>
      <c r="H40" s="2">
        <f t="shared" si="1"/>
        <v>0</v>
      </c>
      <c r="I40" s="2">
        <v>0</v>
      </c>
      <c r="J40" s="2">
        <v>0</v>
      </c>
      <c r="K40" s="2">
        <f t="shared" si="2"/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f t="shared" si="4"/>
        <v>0</v>
      </c>
      <c r="R40" s="2">
        <v>0</v>
      </c>
      <c r="S40" s="2">
        <v>0</v>
      </c>
      <c r="T40" s="2">
        <f t="shared" si="5"/>
        <v>0</v>
      </c>
      <c r="U40" s="2">
        <v>0</v>
      </c>
      <c r="V40" s="2">
        <v>0</v>
      </c>
      <c r="W40" s="2">
        <f t="shared" si="6"/>
        <v>0</v>
      </c>
      <c r="X40" s="2">
        <v>0</v>
      </c>
      <c r="Y40" s="2">
        <v>0</v>
      </c>
      <c r="Z40" s="2">
        <f t="shared" si="7"/>
        <v>0</v>
      </c>
      <c r="AA40" s="2">
        <v>0</v>
      </c>
      <c r="AB40" s="2">
        <v>0</v>
      </c>
      <c r="AC40" s="2">
        <f t="shared" si="8"/>
        <v>0</v>
      </c>
      <c r="AD40" s="2">
        <v>0</v>
      </c>
      <c r="AE40" s="2">
        <v>0</v>
      </c>
      <c r="AF40" s="2">
        <f t="shared" si="9"/>
        <v>0</v>
      </c>
      <c r="AG40" s="2">
        <v>0</v>
      </c>
      <c r="AH40" s="2">
        <v>0</v>
      </c>
      <c r="AI40" s="2">
        <f t="shared" si="10"/>
        <v>0</v>
      </c>
      <c r="AJ40" s="2">
        <v>0</v>
      </c>
      <c r="AK40" s="2">
        <v>0</v>
      </c>
      <c r="AL40" s="2">
        <f t="shared" si="11"/>
        <v>0</v>
      </c>
      <c r="AM40" s="2">
        <f t="shared" si="12"/>
        <v>0</v>
      </c>
      <c r="AN40" s="2">
        <f t="shared" si="12"/>
        <v>0</v>
      </c>
      <c r="AO40" s="2">
        <f t="shared" si="13"/>
        <v>0</v>
      </c>
    </row>
    <row r="41" spans="2:44" x14ac:dyDescent="0.3">
      <c r="B41" s="4" t="s">
        <v>36</v>
      </c>
      <c r="C41" s="5">
        <f t="shared" ref="C41:AO41" si="14">SUM(C8:C40)</f>
        <v>11157823</v>
      </c>
      <c r="D41" s="5">
        <f t="shared" si="14"/>
        <v>120050977</v>
      </c>
      <c r="E41" s="5">
        <f t="shared" si="14"/>
        <v>131208800</v>
      </c>
      <c r="F41" s="5">
        <f t="shared" si="14"/>
        <v>9703594</v>
      </c>
      <c r="G41" s="5">
        <f t="shared" si="14"/>
        <v>114859544</v>
      </c>
      <c r="H41" s="5">
        <f t="shared" si="14"/>
        <v>124563138</v>
      </c>
      <c r="I41" s="5">
        <f t="shared" si="14"/>
        <v>10801051</v>
      </c>
      <c r="J41" s="5">
        <f t="shared" si="14"/>
        <v>140898851</v>
      </c>
      <c r="K41" s="5">
        <f t="shared" si="14"/>
        <v>151699902</v>
      </c>
      <c r="L41" s="5">
        <f t="shared" si="14"/>
        <v>8732445</v>
      </c>
      <c r="M41" s="5">
        <f t="shared" si="14"/>
        <v>124720090</v>
      </c>
      <c r="N41" s="5">
        <f t="shared" si="14"/>
        <v>133452535</v>
      </c>
      <c r="O41" s="5">
        <f t="shared" si="14"/>
        <v>9849906</v>
      </c>
      <c r="P41" s="5">
        <f t="shared" si="14"/>
        <v>127732111</v>
      </c>
      <c r="Q41" s="5">
        <f t="shared" si="14"/>
        <v>137582017</v>
      </c>
      <c r="R41" s="5">
        <f t="shared" si="14"/>
        <v>9450067</v>
      </c>
      <c r="S41" s="5">
        <f t="shared" si="14"/>
        <v>124392331</v>
      </c>
      <c r="T41" s="5">
        <f t="shared" si="14"/>
        <v>133842398</v>
      </c>
      <c r="U41" s="5">
        <f t="shared" si="14"/>
        <v>9712101</v>
      </c>
      <c r="V41" s="5">
        <f t="shared" si="14"/>
        <v>129054406</v>
      </c>
      <c r="W41" s="5">
        <f t="shared" si="14"/>
        <v>138766507</v>
      </c>
      <c r="X41" s="5">
        <f t="shared" si="14"/>
        <v>10709906</v>
      </c>
      <c r="Y41" s="5">
        <f t="shared" si="14"/>
        <v>134990580</v>
      </c>
      <c r="Z41" s="5">
        <f t="shared" si="14"/>
        <v>145700486</v>
      </c>
      <c r="AA41" s="5">
        <f t="shared" si="14"/>
        <v>8943934</v>
      </c>
      <c r="AB41" s="5">
        <f t="shared" si="14"/>
        <v>138300658</v>
      </c>
      <c r="AC41" s="5">
        <f t="shared" si="14"/>
        <v>147244592</v>
      </c>
      <c r="AD41" s="5">
        <f t="shared" si="14"/>
        <v>9003673</v>
      </c>
      <c r="AE41" s="5">
        <f t="shared" si="14"/>
        <v>136415267</v>
      </c>
      <c r="AF41" s="5">
        <f t="shared" si="14"/>
        <v>145418940</v>
      </c>
      <c r="AG41" s="5">
        <f t="shared" si="14"/>
        <v>9162545</v>
      </c>
      <c r="AH41" s="5">
        <f t="shared" si="14"/>
        <v>143348794</v>
      </c>
      <c r="AI41" s="5">
        <f t="shared" si="14"/>
        <v>152511339</v>
      </c>
      <c r="AJ41" s="5">
        <f t="shared" si="14"/>
        <v>9648564</v>
      </c>
      <c r="AK41" s="5">
        <f t="shared" si="14"/>
        <v>141684075</v>
      </c>
      <c r="AL41" s="5">
        <f t="shared" si="14"/>
        <v>151332639</v>
      </c>
      <c r="AM41" s="5">
        <f t="shared" si="14"/>
        <v>116875609</v>
      </c>
      <c r="AN41" s="5">
        <f t="shared" si="14"/>
        <v>1576447684</v>
      </c>
      <c r="AO41" s="5">
        <f t="shared" si="14"/>
        <v>1693323293</v>
      </c>
    </row>
    <row r="43" spans="2:44" x14ac:dyDescent="0.3">
      <c r="B43" s="37" t="s">
        <v>46</v>
      </c>
      <c r="C43" s="35">
        <v>42736</v>
      </c>
      <c r="D43" s="36"/>
      <c r="E43" s="36"/>
      <c r="F43" s="35">
        <v>42767</v>
      </c>
      <c r="G43" s="36"/>
      <c r="H43" s="36"/>
      <c r="I43" s="35">
        <v>42795</v>
      </c>
      <c r="J43" s="36"/>
      <c r="K43" s="36"/>
      <c r="L43" s="42">
        <v>42826</v>
      </c>
      <c r="M43" s="43"/>
      <c r="N43" s="43"/>
      <c r="O43" s="42">
        <v>42856</v>
      </c>
      <c r="P43" s="43"/>
      <c r="Q43" s="43"/>
      <c r="R43" s="42">
        <v>42887</v>
      </c>
      <c r="S43" s="43"/>
      <c r="T43" s="43"/>
      <c r="U43" s="30">
        <v>42917</v>
      </c>
      <c r="V43" s="31"/>
      <c r="W43" s="31"/>
      <c r="X43" s="30">
        <v>42948</v>
      </c>
      <c r="Y43" s="31"/>
      <c r="Z43" s="31"/>
      <c r="AA43" s="30">
        <v>42979</v>
      </c>
      <c r="AB43" s="31"/>
      <c r="AC43" s="31"/>
      <c r="AD43" s="32">
        <v>43009</v>
      </c>
      <c r="AE43" s="33"/>
      <c r="AF43" s="33"/>
      <c r="AG43" s="32">
        <v>43040</v>
      </c>
      <c r="AH43" s="33"/>
      <c r="AI43" s="33"/>
      <c r="AJ43" s="32">
        <v>43070</v>
      </c>
      <c r="AK43" s="33"/>
      <c r="AL43" s="33"/>
      <c r="AM43" s="34">
        <v>2017</v>
      </c>
      <c r="AN43" s="34"/>
      <c r="AO43" s="34"/>
      <c r="AP43" s="29" t="s">
        <v>47</v>
      </c>
      <c r="AQ43" s="29"/>
      <c r="AR43" s="29"/>
    </row>
    <row r="44" spans="2:44" x14ac:dyDescent="0.3">
      <c r="B44" s="37"/>
      <c r="C44" s="27" t="s">
        <v>1</v>
      </c>
      <c r="D44" s="27" t="s">
        <v>2</v>
      </c>
      <c r="E44" s="27" t="s">
        <v>3</v>
      </c>
      <c r="F44" s="27" t="s">
        <v>1</v>
      </c>
      <c r="G44" s="27" t="s">
        <v>2</v>
      </c>
      <c r="H44" s="27" t="s">
        <v>3</v>
      </c>
      <c r="I44" s="27" t="s">
        <v>1</v>
      </c>
      <c r="J44" s="27" t="s">
        <v>2</v>
      </c>
      <c r="K44" s="27" t="s">
        <v>3</v>
      </c>
      <c r="L44" s="26" t="s">
        <v>1</v>
      </c>
      <c r="M44" s="26" t="s">
        <v>2</v>
      </c>
      <c r="N44" s="26" t="s">
        <v>3</v>
      </c>
      <c r="O44" s="26" t="s">
        <v>1</v>
      </c>
      <c r="P44" s="26" t="s">
        <v>2</v>
      </c>
      <c r="Q44" s="26" t="s">
        <v>3</v>
      </c>
      <c r="R44" s="26" t="s">
        <v>1</v>
      </c>
      <c r="S44" s="26" t="s">
        <v>2</v>
      </c>
      <c r="T44" s="26" t="s">
        <v>3</v>
      </c>
      <c r="U44" s="25" t="s">
        <v>1</v>
      </c>
      <c r="V44" s="25" t="s">
        <v>2</v>
      </c>
      <c r="W44" s="25" t="s">
        <v>3</v>
      </c>
      <c r="X44" s="25" t="s">
        <v>1</v>
      </c>
      <c r="Y44" s="25" t="s">
        <v>2</v>
      </c>
      <c r="Z44" s="25" t="s">
        <v>3</v>
      </c>
      <c r="AA44" s="25" t="s">
        <v>1</v>
      </c>
      <c r="AB44" s="25" t="s">
        <v>2</v>
      </c>
      <c r="AC44" s="25" t="s">
        <v>3</v>
      </c>
      <c r="AD44" s="28" t="s">
        <v>1</v>
      </c>
      <c r="AE44" s="28" t="s">
        <v>2</v>
      </c>
      <c r="AF44" s="28" t="s">
        <v>3</v>
      </c>
      <c r="AG44" s="28" t="s">
        <v>1</v>
      </c>
      <c r="AH44" s="28" t="s">
        <v>2</v>
      </c>
      <c r="AI44" s="28" t="s">
        <v>3</v>
      </c>
      <c r="AJ44" s="28" t="s">
        <v>1</v>
      </c>
      <c r="AK44" s="28" t="s">
        <v>2</v>
      </c>
      <c r="AL44" s="28" t="s">
        <v>3</v>
      </c>
      <c r="AM44" s="10" t="s">
        <v>1</v>
      </c>
      <c r="AN44" s="10" t="s">
        <v>2</v>
      </c>
      <c r="AO44" s="10" t="s">
        <v>3</v>
      </c>
      <c r="AP44" s="19" t="s">
        <v>1</v>
      </c>
      <c r="AQ44" s="19" t="s">
        <v>2</v>
      </c>
      <c r="AR44" s="19" t="s">
        <v>3</v>
      </c>
    </row>
    <row r="45" spans="2:44" x14ac:dyDescent="0.3">
      <c r="B45" s="20" t="s">
        <v>42</v>
      </c>
      <c r="C45" s="21">
        <f t="shared" ref="C45:AO45" si="15">SUM(C8:C9,C11:C12,C29,C14)</f>
        <v>9610054</v>
      </c>
      <c r="D45" s="21">
        <f t="shared" si="15"/>
        <v>120038900</v>
      </c>
      <c r="E45" s="21">
        <f t="shared" si="15"/>
        <v>129648954</v>
      </c>
      <c r="F45" s="21">
        <f t="shared" si="15"/>
        <v>8240076</v>
      </c>
      <c r="G45" s="21">
        <f t="shared" si="15"/>
        <v>114856314</v>
      </c>
      <c r="H45" s="21">
        <f t="shared" si="15"/>
        <v>123096390</v>
      </c>
      <c r="I45" s="21">
        <f t="shared" si="15"/>
        <v>9250828</v>
      </c>
      <c r="J45" s="21">
        <f t="shared" si="15"/>
        <v>140896585</v>
      </c>
      <c r="K45" s="21">
        <f t="shared" si="15"/>
        <v>150147413</v>
      </c>
      <c r="L45" s="21">
        <f t="shared" si="15"/>
        <v>7569384</v>
      </c>
      <c r="M45" s="21">
        <f t="shared" si="15"/>
        <v>124717154</v>
      </c>
      <c r="N45" s="21">
        <f t="shared" si="15"/>
        <v>132286538</v>
      </c>
      <c r="O45" s="21">
        <f t="shared" si="15"/>
        <v>8496812</v>
      </c>
      <c r="P45" s="21">
        <f t="shared" si="15"/>
        <v>127725942</v>
      </c>
      <c r="Q45" s="21">
        <f t="shared" si="15"/>
        <v>136222754</v>
      </c>
      <c r="R45" s="21">
        <f t="shared" si="15"/>
        <v>8235547</v>
      </c>
      <c r="S45" s="21">
        <f t="shared" si="15"/>
        <v>124392331</v>
      </c>
      <c r="T45" s="21">
        <f t="shared" si="15"/>
        <v>132627878</v>
      </c>
      <c r="U45" s="21">
        <f t="shared" si="15"/>
        <v>8398416</v>
      </c>
      <c r="V45" s="21">
        <f t="shared" si="15"/>
        <v>129036573</v>
      </c>
      <c r="W45" s="21">
        <f t="shared" si="15"/>
        <v>137434989</v>
      </c>
      <c r="X45" s="21">
        <f t="shared" si="15"/>
        <v>9207361</v>
      </c>
      <c r="Y45" s="21">
        <f t="shared" si="15"/>
        <v>134982700</v>
      </c>
      <c r="Z45" s="21">
        <f t="shared" si="15"/>
        <v>144190061</v>
      </c>
      <c r="AA45" s="21">
        <f t="shared" si="15"/>
        <v>8162805</v>
      </c>
      <c r="AB45" s="21">
        <f t="shared" si="15"/>
        <v>138299199</v>
      </c>
      <c r="AC45" s="21">
        <f t="shared" si="15"/>
        <v>146462004</v>
      </c>
      <c r="AD45" s="21">
        <f t="shared" si="15"/>
        <v>8351756</v>
      </c>
      <c r="AE45" s="21">
        <f t="shared" si="15"/>
        <v>136414506</v>
      </c>
      <c r="AF45" s="21">
        <f t="shared" si="15"/>
        <v>144766262</v>
      </c>
      <c r="AG45" s="21">
        <f t="shared" si="15"/>
        <v>8473271</v>
      </c>
      <c r="AH45" s="21">
        <f t="shared" si="15"/>
        <v>143346472</v>
      </c>
      <c r="AI45" s="21">
        <f t="shared" si="15"/>
        <v>151819743</v>
      </c>
      <c r="AJ45" s="21">
        <f t="shared" si="15"/>
        <v>8881349</v>
      </c>
      <c r="AK45" s="21">
        <f t="shared" si="15"/>
        <v>141682034</v>
      </c>
      <c r="AL45" s="21">
        <f t="shared" si="15"/>
        <v>150563383</v>
      </c>
      <c r="AM45" s="21">
        <f t="shared" si="15"/>
        <v>102877659</v>
      </c>
      <c r="AN45" s="21">
        <f t="shared" si="15"/>
        <v>1576388710</v>
      </c>
      <c r="AO45" s="21">
        <f t="shared" si="15"/>
        <v>1679266369</v>
      </c>
      <c r="AP45" s="23">
        <f>AM45/$AM$49</f>
        <v>0.88023206792445463</v>
      </c>
      <c r="AQ45" s="23">
        <f>AN45/$AN$49</f>
        <v>0.99996259057588877</v>
      </c>
      <c r="AR45" s="23">
        <f>AO45/$AO$49</f>
        <v>0.9916986177074929</v>
      </c>
    </row>
    <row r="46" spans="2:44" x14ac:dyDescent="0.3">
      <c r="B46" s="20" t="s">
        <v>43</v>
      </c>
      <c r="C46" s="21">
        <f t="shared" ref="C46:AO46" si="16">SUM(C10,C13,C15:C16,C18:C28,C30:C32,C34:C35,C37:C38,C40)</f>
        <v>1322212</v>
      </c>
      <c r="D46" s="21">
        <f t="shared" si="16"/>
        <v>2922</v>
      </c>
      <c r="E46" s="21">
        <f t="shared" si="16"/>
        <v>1325134</v>
      </c>
      <c r="F46" s="21">
        <f t="shared" si="16"/>
        <v>1248151</v>
      </c>
      <c r="G46" s="21">
        <f t="shared" si="16"/>
        <v>0</v>
      </c>
      <c r="H46" s="21">
        <f t="shared" si="16"/>
        <v>1248151</v>
      </c>
      <c r="I46" s="21">
        <f t="shared" si="16"/>
        <v>1329822</v>
      </c>
      <c r="J46" s="21">
        <f t="shared" si="16"/>
        <v>0</v>
      </c>
      <c r="K46" s="21">
        <f t="shared" si="16"/>
        <v>1329822</v>
      </c>
      <c r="L46" s="21">
        <f t="shared" si="16"/>
        <v>1104193</v>
      </c>
      <c r="M46" s="21">
        <f t="shared" si="16"/>
        <v>2936</v>
      </c>
      <c r="N46" s="21">
        <f t="shared" si="16"/>
        <v>1107129</v>
      </c>
      <c r="O46" s="21">
        <f t="shared" si="16"/>
        <v>1167594</v>
      </c>
      <c r="P46" s="21">
        <f t="shared" si="16"/>
        <v>0</v>
      </c>
      <c r="Q46" s="21">
        <f t="shared" si="16"/>
        <v>1167594</v>
      </c>
      <c r="R46" s="21">
        <f t="shared" si="16"/>
        <v>1151647</v>
      </c>
      <c r="S46" s="21">
        <f t="shared" si="16"/>
        <v>0</v>
      </c>
      <c r="T46" s="21">
        <f t="shared" si="16"/>
        <v>1151647</v>
      </c>
      <c r="U46" s="21">
        <f t="shared" si="16"/>
        <v>1134624</v>
      </c>
      <c r="V46" s="21">
        <f t="shared" si="16"/>
        <v>0</v>
      </c>
      <c r="W46" s="21">
        <f t="shared" si="16"/>
        <v>1134624</v>
      </c>
      <c r="X46" s="21">
        <f t="shared" si="16"/>
        <v>1265200</v>
      </c>
      <c r="Y46" s="21">
        <f t="shared" si="16"/>
        <v>0</v>
      </c>
      <c r="Z46" s="21">
        <f t="shared" si="16"/>
        <v>1265200</v>
      </c>
      <c r="AA46" s="21">
        <f t="shared" si="16"/>
        <v>729146</v>
      </c>
      <c r="AB46" s="21">
        <f t="shared" si="16"/>
        <v>1459</v>
      </c>
      <c r="AC46" s="21">
        <f t="shared" si="16"/>
        <v>730605</v>
      </c>
      <c r="AD46" s="21">
        <f t="shared" si="16"/>
        <v>501982</v>
      </c>
      <c r="AE46" s="21">
        <f t="shared" si="16"/>
        <v>0</v>
      </c>
      <c r="AF46" s="21">
        <f t="shared" si="16"/>
        <v>501982</v>
      </c>
      <c r="AG46" s="21">
        <f t="shared" si="16"/>
        <v>547436</v>
      </c>
      <c r="AH46" s="21">
        <f t="shared" si="16"/>
        <v>146</v>
      </c>
      <c r="AI46" s="21">
        <f t="shared" si="16"/>
        <v>547582</v>
      </c>
      <c r="AJ46" s="21">
        <f t="shared" si="16"/>
        <v>569936</v>
      </c>
      <c r="AK46" s="21">
        <f t="shared" si="16"/>
        <v>0</v>
      </c>
      <c r="AL46" s="21">
        <f t="shared" si="16"/>
        <v>569936</v>
      </c>
      <c r="AM46" s="21">
        <f t="shared" si="16"/>
        <v>12071943</v>
      </c>
      <c r="AN46" s="21">
        <f t="shared" si="16"/>
        <v>7463</v>
      </c>
      <c r="AO46" s="21">
        <f t="shared" si="16"/>
        <v>12079406</v>
      </c>
      <c r="AP46" s="23">
        <f t="shared" ref="AP46:AP49" si="17">AM46/$AM$49</f>
        <v>0.1032888136651335</v>
      </c>
      <c r="AQ46" s="23">
        <f t="shared" ref="AQ46:AQ48" si="18">AN46/$AN$49</f>
        <v>4.734061317571767E-6</v>
      </c>
      <c r="AR46" s="23">
        <f t="shared" ref="AR46:AR48" si="19">AO46/$AO$49</f>
        <v>7.133549777490718E-3</v>
      </c>
    </row>
    <row r="47" spans="2:44" x14ac:dyDescent="0.3">
      <c r="B47" s="20" t="s">
        <v>44</v>
      </c>
      <c r="C47" s="21">
        <f t="shared" ref="C47:AO47" si="20">SUM(C17,C33,C36)</f>
        <v>225557</v>
      </c>
      <c r="D47" s="21">
        <f t="shared" si="20"/>
        <v>9155</v>
      </c>
      <c r="E47" s="21">
        <f t="shared" si="20"/>
        <v>234712</v>
      </c>
      <c r="F47" s="21">
        <f t="shared" si="20"/>
        <v>215367</v>
      </c>
      <c r="G47" s="21">
        <f t="shared" si="20"/>
        <v>3230</v>
      </c>
      <c r="H47" s="21">
        <f t="shared" si="20"/>
        <v>218597</v>
      </c>
      <c r="I47" s="21">
        <f t="shared" si="20"/>
        <v>220401</v>
      </c>
      <c r="J47" s="21">
        <f t="shared" si="20"/>
        <v>2266</v>
      </c>
      <c r="K47" s="21">
        <f t="shared" si="20"/>
        <v>222667</v>
      </c>
      <c r="L47" s="21">
        <f t="shared" si="20"/>
        <v>58868</v>
      </c>
      <c r="M47" s="21">
        <f t="shared" si="20"/>
        <v>0</v>
      </c>
      <c r="N47" s="21">
        <f t="shared" si="20"/>
        <v>58868</v>
      </c>
      <c r="O47" s="21">
        <f t="shared" si="20"/>
        <v>185500</v>
      </c>
      <c r="P47" s="21">
        <f t="shared" si="20"/>
        <v>6169</v>
      </c>
      <c r="Q47" s="21">
        <f t="shared" si="20"/>
        <v>191669</v>
      </c>
      <c r="R47" s="21">
        <f t="shared" si="20"/>
        <v>62873</v>
      </c>
      <c r="S47" s="21">
        <f t="shared" si="20"/>
        <v>0</v>
      </c>
      <c r="T47" s="21">
        <f t="shared" si="20"/>
        <v>62873</v>
      </c>
      <c r="U47" s="21">
        <f t="shared" si="20"/>
        <v>179061</v>
      </c>
      <c r="V47" s="21">
        <f t="shared" si="20"/>
        <v>17833</v>
      </c>
      <c r="W47" s="21">
        <f t="shared" si="20"/>
        <v>196894</v>
      </c>
      <c r="X47" s="21">
        <f t="shared" si="20"/>
        <v>237345</v>
      </c>
      <c r="Y47" s="21">
        <f t="shared" si="20"/>
        <v>7880</v>
      </c>
      <c r="Z47" s="21">
        <f t="shared" si="20"/>
        <v>245225</v>
      </c>
      <c r="AA47" s="21">
        <f t="shared" si="20"/>
        <v>51983</v>
      </c>
      <c r="AB47" s="21">
        <f t="shared" si="20"/>
        <v>0</v>
      </c>
      <c r="AC47" s="21">
        <f t="shared" si="20"/>
        <v>51983</v>
      </c>
      <c r="AD47" s="21">
        <f t="shared" si="20"/>
        <v>149935</v>
      </c>
      <c r="AE47" s="21">
        <f t="shared" si="20"/>
        <v>761</v>
      </c>
      <c r="AF47" s="21">
        <f t="shared" si="20"/>
        <v>150696</v>
      </c>
      <c r="AG47" s="21">
        <f t="shared" si="20"/>
        <v>141838</v>
      </c>
      <c r="AH47" s="21">
        <f t="shared" si="20"/>
        <v>2176</v>
      </c>
      <c r="AI47" s="21">
        <f t="shared" si="20"/>
        <v>144014</v>
      </c>
      <c r="AJ47" s="21">
        <f t="shared" si="20"/>
        <v>197279</v>
      </c>
      <c r="AK47" s="21">
        <f t="shared" si="20"/>
        <v>2041</v>
      </c>
      <c r="AL47" s="21">
        <f t="shared" si="20"/>
        <v>199320</v>
      </c>
      <c r="AM47" s="21">
        <f t="shared" si="20"/>
        <v>1926007</v>
      </c>
      <c r="AN47" s="21">
        <f t="shared" si="20"/>
        <v>51511</v>
      </c>
      <c r="AO47" s="21">
        <f t="shared" si="20"/>
        <v>1977518</v>
      </c>
      <c r="AP47" s="23">
        <f t="shared" si="17"/>
        <v>1.6479118410411876E-2</v>
      </c>
      <c r="AQ47" s="23">
        <f t="shared" si="18"/>
        <v>3.2675362793707526E-5</v>
      </c>
      <c r="AR47" s="23">
        <f t="shared" si="19"/>
        <v>1.167832515016375E-3</v>
      </c>
    </row>
    <row r="48" spans="2:44" x14ac:dyDescent="0.3">
      <c r="B48" s="20" t="s">
        <v>45</v>
      </c>
      <c r="C48" s="21">
        <f t="shared" ref="C48:AO48" si="21">C39</f>
        <v>0</v>
      </c>
      <c r="D48" s="21">
        <f t="shared" si="21"/>
        <v>0</v>
      </c>
      <c r="E48" s="21">
        <f t="shared" si="21"/>
        <v>0</v>
      </c>
      <c r="F48" s="21">
        <f t="shared" si="21"/>
        <v>0</v>
      </c>
      <c r="G48" s="21">
        <f t="shared" si="21"/>
        <v>0</v>
      </c>
      <c r="H48" s="21">
        <f t="shared" si="21"/>
        <v>0</v>
      </c>
      <c r="I48" s="21">
        <f t="shared" si="21"/>
        <v>0</v>
      </c>
      <c r="J48" s="21">
        <f t="shared" si="21"/>
        <v>0</v>
      </c>
      <c r="K48" s="21">
        <f t="shared" si="21"/>
        <v>0</v>
      </c>
      <c r="L48" s="21">
        <f t="shared" si="21"/>
        <v>0</v>
      </c>
      <c r="M48" s="21">
        <f t="shared" si="21"/>
        <v>0</v>
      </c>
      <c r="N48" s="21">
        <f t="shared" si="21"/>
        <v>0</v>
      </c>
      <c r="O48" s="21">
        <f t="shared" si="21"/>
        <v>0</v>
      </c>
      <c r="P48" s="21">
        <f t="shared" si="21"/>
        <v>0</v>
      </c>
      <c r="Q48" s="21">
        <f t="shared" si="21"/>
        <v>0</v>
      </c>
      <c r="R48" s="21">
        <f t="shared" si="21"/>
        <v>0</v>
      </c>
      <c r="S48" s="21">
        <f t="shared" si="21"/>
        <v>0</v>
      </c>
      <c r="T48" s="21">
        <f t="shared" si="21"/>
        <v>0</v>
      </c>
      <c r="U48" s="21">
        <f t="shared" si="21"/>
        <v>0</v>
      </c>
      <c r="V48" s="21">
        <f t="shared" si="21"/>
        <v>0</v>
      </c>
      <c r="W48" s="21">
        <f t="shared" si="21"/>
        <v>0</v>
      </c>
      <c r="X48" s="21">
        <f t="shared" si="21"/>
        <v>0</v>
      </c>
      <c r="Y48" s="21">
        <f t="shared" si="21"/>
        <v>0</v>
      </c>
      <c r="Z48" s="21">
        <f t="shared" si="21"/>
        <v>0</v>
      </c>
      <c r="AA48" s="21">
        <f t="shared" si="21"/>
        <v>0</v>
      </c>
      <c r="AB48" s="21">
        <f t="shared" si="21"/>
        <v>0</v>
      </c>
      <c r="AC48" s="21">
        <f t="shared" si="21"/>
        <v>0</v>
      </c>
      <c r="AD48" s="21">
        <f t="shared" si="21"/>
        <v>0</v>
      </c>
      <c r="AE48" s="21">
        <f t="shared" si="21"/>
        <v>0</v>
      </c>
      <c r="AF48" s="21">
        <f t="shared" si="21"/>
        <v>0</v>
      </c>
      <c r="AG48" s="21">
        <f t="shared" si="21"/>
        <v>0</v>
      </c>
      <c r="AH48" s="21">
        <f t="shared" si="21"/>
        <v>0</v>
      </c>
      <c r="AI48" s="21">
        <f t="shared" si="21"/>
        <v>0</v>
      </c>
      <c r="AJ48" s="21">
        <f t="shared" si="21"/>
        <v>0</v>
      </c>
      <c r="AK48" s="21">
        <f t="shared" si="21"/>
        <v>0</v>
      </c>
      <c r="AL48" s="21">
        <f t="shared" si="21"/>
        <v>0</v>
      </c>
      <c r="AM48" s="21">
        <f t="shared" si="21"/>
        <v>0</v>
      </c>
      <c r="AN48" s="21">
        <f t="shared" si="21"/>
        <v>0</v>
      </c>
      <c r="AO48" s="21">
        <f t="shared" si="21"/>
        <v>0</v>
      </c>
      <c r="AP48" s="23">
        <f t="shared" si="17"/>
        <v>0</v>
      </c>
      <c r="AQ48" s="23">
        <f t="shared" si="18"/>
        <v>0</v>
      </c>
      <c r="AR48" s="23">
        <f t="shared" si="19"/>
        <v>0</v>
      </c>
    </row>
    <row r="49" spans="2:44" x14ac:dyDescent="0.3">
      <c r="B49" s="20" t="s">
        <v>3</v>
      </c>
      <c r="C49" s="21">
        <f>SUM(C45:C48)</f>
        <v>11157823</v>
      </c>
      <c r="D49" s="21">
        <f t="shared" ref="D49:E49" si="22">SUM(D45:D48)</f>
        <v>120050977</v>
      </c>
      <c r="E49" s="21">
        <f t="shared" si="22"/>
        <v>131208800</v>
      </c>
      <c r="F49" s="21">
        <f>SUM(F45:F48)</f>
        <v>9703594</v>
      </c>
      <c r="G49" s="21">
        <f t="shared" ref="G49:H49" si="23">SUM(G45:G48)</f>
        <v>114859544</v>
      </c>
      <c r="H49" s="21">
        <f t="shared" si="23"/>
        <v>124563138</v>
      </c>
      <c r="I49" s="21">
        <f>SUM(I45:I48)</f>
        <v>10801051</v>
      </c>
      <c r="J49" s="21">
        <f t="shared" ref="J49:K49" si="24">SUM(J45:J48)</f>
        <v>140898851</v>
      </c>
      <c r="K49" s="21">
        <f t="shared" si="24"/>
        <v>151699902</v>
      </c>
      <c r="L49" s="21">
        <f>SUM(L45:L48)</f>
        <v>8732445</v>
      </c>
      <c r="M49" s="21">
        <f t="shared" ref="M49:N49" si="25">SUM(M45:M48)</f>
        <v>124720090</v>
      </c>
      <c r="N49" s="21">
        <f t="shared" si="25"/>
        <v>133452535</v>
      </c>
      <c r="O49" s="21">
        <f>SUM(O45:O48)</f>
        <v>9849906</v>
      </c>
      <c r="P49" s="21">
        <f t="shared" ref="P49:Q49" si="26">SUM(P45:P48)</f>
        <v>127732111</v>
      </c>
      <c r="Q49" s="21">
        <f t="shared" si="26"/>
        <v>137582017</v>
      </c>
      <c r="R49" s="21">
        <f>SUM(R45:R48)</f>
        <v>9450067</v>
      </c>
      <c r="S49" s="21">
        <f t="shared" ref="S49:T49" si="27">SUM(S45:S48)</f>
        <v>124392331</v>
      </c>
      <c r="T49" s="21">
        <f t="shared" si="27"/>
        <v>133842398</v>
      </c>
      <c r="U49" s="21">
        <f>SUM(U45:U48)</f>
        <v>9712101</v>
      </c>
      <c r="V49" s="21">
        <f t="shared" ref="V49:W49" si="28">SUM(V45:V48)</f>
        <v>129054406</v>
      </c>
      <c r="W49" s="21">
        <f t="shared" si="28"/>
        <v>138766507</v>
      </c>
      <c r="X49" s="21">
        <f>SUM(X45:X48)</f>
        <v>10709906</v>
      </c>
      <c r="Y49" s="21">
        <f t="shared" ref="Y49:Z49" si="29">SUM(Y45:Y48)</f>
        <v>134990580</v>
      </c>
      <c r="Z49" s="21">
        <f t="shared" si="29"/>
        <v>145700486</v>
      </c>
      <c r="AA49" s="21">
        <f>SUM(AA45:AA48)</f>
        <v>8943934</v>
      </c>
      <c r="AB49" s="21">
        <f t="shared" ref="AB49:AC49" si="30">SUM(AB45:AB48)</f>
        <v>138300658</v>
      </c>
      <c r="AC49" s="21">
        <f t="shared" si="30"/>
        <v>147244592</v>
      </c>
      <c r="AD49" s="21">
        <f>SUM(AD45:AD48)</f>
        <v>9003673</v>
      </c>
      <c r="AE49" s="21">
        <f t="shared" ref="AE49:AF49" si="31">SUM(AE45:AE48)</f>
        <v>136415267</v>
      </c>
      <c r="AF49" s="21">
        <f t="shared" si="31"/>
        <v>145418940</v>
      </c>
      <c r="AG49" s="21">
        <f>SUM(AG45:AG48)</f>
        <v>9162545</v>
      </c>
      <c r="AH49" s="21">
        <f t="shared" ref="AH49:AI49" si="32">SUM(AH45:AH48)</f>
        <v>143348794</v>
      </c>
      <c r="AI49" s="21">
        <f t="shared" si="32"/>
        <v>152511339</v>
      </c>
      <c r="AJ49" s="21">
        <f>SUM(AJ45:AJ48)</f>
        <v>9648564</v>
      </c>
      <c r="AK49" s="21">
        <f t="shared" ref="AK49:AL49" si="33">SUM(AK45:AK48)</f>
        <v>141684075</v>
      </c>
      <c r="AL49" s="21">
        <f t="shared" si="33"/>
        <v>151332639</v>
      </c>
      <c r="AM49" s="21">
        <f>SUM(AM45:AM48)</f>
        <v>116875609</v>
      </c>
      <c r="AN49" s="21">
        <f t="shared" ref="AN49:AO49" si="34">SUM(AN45:AN48)</f>
        <v>1576447684</v>
      </c>
      <c r="AO49" s="21">
        <f t="shared" si="34"/>
        <v>1693323293</v>
      </c>
      <c r="AP49" s="22">
        <f t="shared" si="17"/>
        <v>1</v>
      </c>
      <c r="AQ49" s="22">
        <f>AN49/$AN$49</f>
        <v>1</v>
      </c>
      <c r="AR49" s="22">
        <f>AO49/$AO$49</f>
        <v>1</v>
      </c>
    </row>
  </sheetData>
  <mergeCells count="33">
    <mergeCell ref="B5:B7"/>
    <mergeCell ref="C5:K5"/>
    <mergeCell ref="L5:T5"/>
    <mergeCell ref="U5:AC5"/>
    <mergeCell ref="AD5:AL5"/>
    <mergeCell ref="AG6:AI6"/>
    <mergeCell ref="AJ6:AL6"/>
    <mergeCell ref="O6:Q6"/>
    <mergeCell ref="R6:T6"/>
    <mergeCell ref="U6:W6"/>
    <mergeCell ref="X6:Z6"/>
    <mergeCell ref="AA6:AC6"/>
    <mergeCell ref="AD6:AF6"/>
    <mergeCell ref="AM5:AO6"/>
    <mergeCell ref="C6:E6"/>
    <mergeCell ref="F6:H6"/>
    <mergeCell ref="I6:K6"/>
    <mergeCell ref="L6:N6"/>
    <mergeCell ref="B43:B44"/>
    <mergeCell ref="C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AM43:AO43"/>
    <mergeCell ref="AP43:AR43"/>
  </mergeCells>
  <pageMargins left="0.7" right="0.7" top="0.75" bottom="0.75" header="0.3" footer="0.3"/>
  <pageSetup paperSize="9" orientation="portrait" r:id="rId1"/>
  <ignoredErrors>
    <ignoredError sqref="Q4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5AD81B3-2323-4C7A-8F7C-DB07670572EC}"/>
</file>

<file path=customXml/itemProps2.xml><?xml version="1.0" encoding="utf-8"?>
<ds:datastoreItem xmlns:ds="http://schemas.openxmlformats.org/officeDocument/2006/customXml" ds:itemID="{922B3CB3-7F95-4D4D-BF4D-846138D191D3}"/>
</file>

<file path=customXml/itemProps3.xml><?xml version="1.0" encoding="utf-8"?>
<ds:datastoreItem xmlns:ds="http://schemas.openxmlformats.org/officeDocument/2006/customXml" ds:itemID="{A5CC7CFE-9B39-4846-9EDE-D4CDFCDBBB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Pax by AP Jan17-Dec17</vt:lpstr>
      <vt:lpstr>Total AC MM by AP Jan17-Dec17</vt:lpstr>
      <vt:lpstr>Total Freight by AP Jan17-Dec17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Metas Phongaumpai</dc:creator>
  <cp:lastModifiedBy>Metas Phongaumpai</cp:lastModifiedBy>
  <cp:lastPrinted>2020-01-14T04:59:14Z</cp:lastPrinted>
  <dcterms:created xsi:type="dcterms:W3CDTF">2019-11-27T07:19:07Z</dcterms:created>
  <dcterms:modified xsi:type="dcterms:W3CDTF">2020-05-19T09:39:02Z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