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tas.p\Desktop\CAAT\AE\Thai Aviation Industry Outlook by quarter\1.Q4-2019\Final_Total 2019\1.Web\2018\"/>
    </mc:Choice>
  </mc:AlternateContent>
  <xr:revisionPtr revIDLastSave="0" documentId="13_ncr:1_{64E5B7B8-AE0F-44B2-8E46-445DE302E79B}" xr6:coauthVersionLast="47" xr6:coauthVersionMax="47" xr10:uidLastSave="{00000000-0000-0000-0000-000000000000}"/>
  <bookViews>
    <workbookView xWindow="-108" yWindow="-108" windowWidth="23256" windowHeight="12576" tabRatio="631" xr2:uid="{FD345518-5BDF-4742-84A9-592C72971937}"/>
  </bookViews>
  <sheets>
    <sheet name="Total Pax by AP Jan18-Dec18" sheetId="1" r:id="rId1"/>
    <sheet name="Total AC MM by AP Jan18-Dec18" sheetId="2" r:id="rId2"/>
    <sheet name="Total Freight by AP Jan18-Dec18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9" i="3" l="1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M9" i="3"/>
  <c r="AO9" i="3" s="1"/>
  <c r="AM10" i="3"/>
  <c r="AO10" i="3" s="1"/>
  <c r="AM11" i="3"/>
  <c r="AO11" i="3" s="1"/>
  <c r="AM12" i="3"/>
  <c r="AO12" i="3" s="1"/>
  <c r="AM13" i="3"/>
  <c r="AO13" i="3" s="1"/>
  <c r="AM14" i="3"/>
  <c r="AO14" i="3" s="1"/>
  <c r="AM15" i="3"/>
  <c r="AO15" i="3" s="1"/>
  <c r="AM16" i="3"/>
  <c r="AO16" i="3" s="1"/>
  <c r="AM17" i="3"/>
  <c r="AO17" i="3" s="1"/>
  <c r="AM18" i="3"/>
  <c r="AO18" i="3" s="1"/>
  <c r="AM19" i="3"/>
  <c r="AO19" i="3" s="1"/>
  <c r="AM20" i="3"/>
  <c r="AO20" i="3" s="1"/>
  <c r="AM21" i="3"/>
  <c r="AO21" i="3" s="1"/>
  <c r="AM22" i="3"/>
  <c r="AO22" i="3" s="1"/>
  <c r="AM23" i="3"/>
  <c r="AO23" i="3" s="1"/>
  <c r="AM24" i="3"/>
  <c r="AO24" i="3" s="1"/>
  <c r="AM25" i="3"/>
  <c r="AO25" i="3" s="1"/>
  <c r="AM26" i="3"/>
  <c r="AO26" i="3" s="1"/>
  <c r="AM27" i="3"/>
  <c r="AO27" i="3" s="1"/>
  <c r="AM28" i="3"/>
  <c r="AO28" i="3" s="1"/>
  <c r="AM29" i="3"/>
  <c r="AO29" i="3" s="1"/>
  <c r="AM30" i="3"/>
  <c r="AO30" i="3" s="1"/>
  <c r="AM31" i="3"/>
  <c r="AO31" i="3" s="1"/>
  <c r="AM32" i="3"/>
  <c r="AO32" i="3" s="1"/>
  <c r="AM33" i="3"/>
  <c r="AO33" i="3" s="1"/>
  <c r="AM34" i="3"/>
  <c r="AO34" i="3" s="1"/>
  <c r="AM35" i="3"/>
  <c r="AO35" i="3" s="1"/>
  <c r="AM36" i="3"/>
  <c r="AO36" i="3" s="1"/>
  <c r="AM37" i="3"/>
  <c r="AO37" i="3" s="1"/>
  <c r="AM38" i="3"/>
  <c r="AO38" i="3" s="1"/>
  <c r="AM39" i="3"/>
  <c r="AO39" i="3" s="1"/>
  <c r="AM40" i="3"/>
  <c r="AO40" i="3" s="1"/>
  <c r="AM41" i="3"/>
  <c r="AO41" i="3" s="1"/>
  <c r="AM42" i="3"/>
  <c r="AO42" i="3" s="1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M9" i="2"/>
  <c r="AO9" i="2" s="1"/>
  <c r="AM10" i="2"/>
  <c r="AO10" i="2" s="1"/>
  <c r="AM11" i="2"/>
  <c r="AO11" i="2" s="1"/>
  <c r="AM12" i="2"/>
  <c r="AO12" i="2" s="1"/>
  <c r="AM13" i="2"/>
  <c r="AO13" i="2" s="1"/>
  <c r="AM14" i="2"/>
  <c r="AO14" i="2" s="1"/>
  <c r="AM15" i="2"/>
  <c r="AO15" i="2" s="1"/>
  <c r="AM16" i="2"/>
  <c r="AO16" i="2" s="1"/>
  <c r="AM17" i="2"/>
  <c r="AO17" i="2" s="1"/>
  <c r="AM18" i="2"/>
  <c r="AO18" i="2" s="1"/>
  <c r="AM19" i="2"/>
  <c r="AO19" i="2" s="1"/>
  <c r="AM20" i="2"/>
  <c r="AO20" i="2" s="1"/>
  <c r="AM21" i="2"/>
  <c r="AO21" i="2" s="1"/>
  <c r="AM22" i="2"/>
  <c r="AO22" i="2" s="1"/>
  <c r="AM23" i="2"/>
  <c r="AO23" i="2" s="1"/>
  <c r="AM24" i="2"/>
  <c r="AO24" i="2" s="1"/>
  <c r="AM25" i="2"/>
  <c r="AO25" i="2" s="1"/>
  <c r="AM26" i="2"/>
  <c r="AO26" i="2" s="1"/>
  <c r="AM27" i="2"/>
  <c r="AO27" i="2" s="1"/>
  <c r="AM28" i="2"/>
  <c r="AO28" i="2" s="1"/>
  <c r="AM29" i="2"/>
  <c r="AO29" i="2" s="1"/>
  <c r="AM30" i="2"/>
  <c r="AO30" i="2" s="1"/>
  <c r="AM31" i="2"/>
  <c r="AO31" i="2" s="1"/>
  <c r="AM32" i="2"/>
  <c r="AO32" i="2" s="1"/>
  <c r="AM33" i="2"/>
  <c r="AO33" i="2" s="1"/>
  <c r="AM34" i="2"/>
  <c r="AO34" i="2" s="1"/>
  <c r="AM35" i="2"/>
  <c r="AO35" i="2" s="1"/>
  <c r="AM36" i="2"/>
  <c r="AO36" i="2" s="1"/>
  <c r="AM37" i="2"/>
  <c r="AO37" i="2" s="1"/>
  <c r="AM38" i="2"/>
  <c r="AO38" i="2" s="1"/>
  <c r="AM39" i="2"/>
  <c r="AO39" i="2" s="1"/>
  <c r="AM40" i="2"/>
  <c r="AO40" i="2" s="1"/>
  <c r="AM41" i="2"/>
  <c r="AO41" i="2" s="1"/>
  <c r="AM42" i="2"/>
  <c r="AO42" i="2" s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M9" i="1"/>
  <c r="AO9" i="1" s="1"/>
  <c r="AM10" i="1"/>
  <c r="AO10" i="1" s="1"/>
  <c r="AM11" i="1"/>
  <c r="AO11" i="1" s="1"/>
  <c r="AM12" i="1"/>
  <c r="AO12" i="1" s="1"/>
  <c r="AM13" i="1"/>
  <c r="AO13" i="1" s="1"/>
  <c r="AM14" i="1"/>
  <c r="AO14" i="1" s="1"/>
  <c r="AM15" i="1"/>
  <c r="AO15" i="1" s="1"/>
  <c r="AM16" i="1"/>
  <c r="AO16" i="1" s="1"/>
  <c r="AM17" i="1"/>
  <c r="AO17" i="1" s="1"/>
  <c r="AM18" i="1"/>
  <c r="AO18" i="1" s="1"/>
  <c r="AM19" i="1"/>
  <c r="AO19" i="1" s="1"/>
  <c r="AM20" i="1"/>
  <c r="AO20" i="1" s="1"/>
  <c r="AM21" i="1"/>
  <c r="AO21" i="1" s="1"/>
  <c r="AM22" i="1"/>
  <c r="AO22" i="1" s="1"/>
  <c r="AM23" i="1"/>
  <c r="AO23" i="1" s="1"/>
  <c r="AM24" i="1"/>
  <c r="AO24" i="1" s="1"/>
  <c r="AM25" i="1"/>
  <c r="AO25" i="1" s="1"/>
  <c r="AM26" i="1"/>
  <c r="AO26" i="1" s="1"/>
  <c r="AM27" i="1"/>
  <c r="AO27" i="1" s="1"/>
  <c r="AM28" i="1"/>
  <c r="AO28" i="1" s="1"/>
  <c r="AM29" i="1"/>
  <c r="AO29" i="1" s="1"/>
  <c r="AM30" i="1"/>
  <c r="AO30" i="1" s="1"/>
  <c r="AM31" i="1"/>
  <c r="AO31" i="1" s="1"/>
  <c r="AM32" i="1"/>
  <c r="AO32" i="1" s="1"/>
  <c r="AM33" i="1"/>
  <c r="AO33" i="1" s="1"/>
  <c r="AM34" i="1"/>
  <c r="AO34" i="1" s="1"/>
  <c r="AM35" i="1"/>
  <c r="AO35" i="1" s="1"/>
  <c r="AM36" i="1"/>
  <c r="AO36" i="1" s="1"/>
  <c r="AM37" i="1"/>
  <c r="AO37" i="1" s="1"/>
  <c r="AM38" i="1"/>
  <c r="AO38" i="1" s="1"/>
  <c r="AM39" i="1"/>
  <c r="AO39" i="1" s="1"/>
  <c r="AM40" i="1"/>
  <c r="AO40" i="1" s="1"/>
  <c r="AM41" i="1"/>
  <c r="AO41" i="1" s="1"/>
  <c r="AM42" i="1"/>
  <c r="AO42" i="1" s="1"/>
  <c r="AL29" i="3"/>
  <c r="AI29" i="3"/>
  <c r="AF29" i="3"/>
  <c r="AC29" i="3"/>
  <c r="Z29" i="3"/>
  <c r="W29" i="3"/>
  <c r="T29" i="3"/>
  <c r="Q29" i="3"/>
  <c r="N29" i="3"/>
  <c r="K29" i="3"/>
  <c r="H29" i="3"/>
  <c r="E29" i="3"/>
  <c r="AL29" i="2"/>
  <c r="AI29" i="2"/>
  <c r="AF29" i="2"/>
  <c r="AC29" i="2"/>
  <c r="Z29" i="2"/>
  <c r="W29" i="2"/>
  <c r="T29" i="2"/>
  <c r="Q29" i="2"/>
  <c r="N29" i="2"/>
  <c r="K29" i="2"/>
  <c r="H29" i="2"/>
  <c r="E29" i="2"/>
  <c r="AL29" i="1"/>
  <c r="AI29" i="1"/>
  <c r="AF29" i="1"/>
  <c r="AC29" i="1"/>
  <c r="Z29" i="1"/>
  <c r="W29" i="1"/>
  <c r="T29" i="1"/>
  <c r="Q29" i="1"/>
  <c r="N29" i="1"/>
  <c r="K29" i="1"/>
  <c r="H29" i="1"/>
  <c r="E29" i="1"/>
  <c r="AL24" i="3" l="1"/>
  <c r="AI24" i="3"/>
  <c r="AF24" i="3"/>
  <c r="AC24" i="3"/>
  <c r="Z24" i="3"/>
  <c r="W24" i="3"/>
  <c r="T24" i="3"/>
  <c r="Q24" i="3"/>
  <c r="N24" i="3"/>
  <c r="K24" i="3"/>
  <c r="H24" i="3"/>
  <c r="E24" i="3"/>
  <c r="AL24" i="2"/>
  <c r="AI24" i="2"/>
  <c r="AF24" i="2"/>
  <c r="AC24" i="2"/>
  <c r="Z24" i="2"/>
  <c r="W24" i="2"/>
  <c r="T24" i="2"/>
  <c r="Q24" i="2"/>
  <c r="N24" i="2"/>
  <c r="K24" i="2"/>
  <c r="H24" i="2"/>
  <c r="E24" i="2"/>
  <c r="AL24" i="1"/>
  <c r="AI24" i="1"/>
  <c r="AF24" i="1"/>
  <c r="AC24" i="1"/>
  <c r="Z24" i="1"/>
  <c r="W24" i="1"/>
  <c r="T24" i="1"/>
  <c r="Q24" i="1"/>
  <c r="N24" i="1"/>
  <c r="K24" i="1"/>
  <c r="H24" i="1"/>
  <c r="E25" i="2"/>
  <c r="H25" i="2"/>
  <c r="K25" i="2"/>
  <c r="N25" i="2"/>
  <c r="Q25" i="2"/>
  <c r="T25" i="2"/>
  <c r="W25" i="2"/>
  <c r="Z25" i="2"/>
  <c r="AC25" i="2"/>
  <c r="AF25" i="2"/>
  <c r="AI25" i="2"/>
  <c r="AL25" i="2"/>
  <c r="E24" i="1"/>
  <c r="AL42" i="3" l="1"/>
  <c r="AL41" i="3"/>
  <c r="AL40" i="3"/>
  <c r="AL39" i="3"/>
  <c r="AL38" i="3"/>
  <c r="AL37" i="3"/>
  <c r="AL36" i="3"/>
  <c r="AL35" i="3"/>
  <c r="AL34" i="3"/>
  <c r="AL33" i="3"/>
  <c r="AL32" i="3"/>
  <c r="AL31" i="3"/>
  <c r="AL30" i="3"/>
  <c r="AL28" i="3"/>
  <c r="AL27" i="3"/>
  <c r="AL26" i="3"/>
  <c r="AL25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8" i="3"/>
  <c r="AI27" i="3"/>
  <c r="AI26" i="3"/>
  <c r="AI25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8" i="3"/>
  <c r="AF27" i="3"/>
  <c r="AF26" i="3"/>
  <c r="AF25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8" i="3"/>
  <c r="AC27" i="3"/>
  <c r="AC26" i="3"/>
  <c r="AC25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8" i="3"/>
  <c r="Z27" i="3"/>
  <c r="Z26" i="3"/>
  <c r="Z25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8" i="3"/>
  <c r="W27" i="3"/>
  <c r="W26" i="3"/>
  <c r="W25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8" i="3"/>
  <c r="T27" i="3"/>
  <c r="T26" i="3"/>
  <c r="T25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8" i="3"/>
  <c r="Q27" i="3"/>
  <c r="Q26" i="3"/>
  <c r="Q25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8" i="3"/>
  <c r="N27" i="3"/>
  <c r="N26" i="3"/>
  <c r="N25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8" i="3"/>
  <c r="K27" i="3"/>
  <c r="K26" i="3"/>
  <c r="K25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8" i="3"/>
  <c r="H27" i="3"/>
  <c r="H26" i="3"/>
  <c r="H25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5" i="3"/>
  <c r="E26" i="3"/>
  <c r="E27" i="3"/>
  <c r="E28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AL42" i="2"/>
  <c r="AL41" i="2"/>
  <c r="AL40" i="2"/>
  <c r="AL39" i="2"/>
  <c r="AL38" i="2"/>
  <c r="AL37" i="2"/>
  <c r="AL36" i="2"/>
  <c r="AL35" i="2"/>
  <c r="AL34" i="2"/>
  <c r="AL33" i="2"/>
  <c r="AL32" i="2"/>
  <c r="AL31" i="2"/>
  <c r="AL30" i="2"/>
  <c r="AL28" i="2"/>
  <c r="AL27" i="2"/>
  <c r="AL26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L8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8" i="2"/>
  <c r="AI27" i="2"/>
  <c r="AI26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8" i="2"/>
  <c r="AF27" i="2"/>
  <c r="AF26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8" i="2"/>
  <c r="AC27" i="2"/>
  <c r="AC26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8" i="2"/>
  <c r="Z27" i="2"/>
  <c r="Z26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8" i="2"/>
  <c r="W27" i="2"/>
  <c r="W26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8" i="2"/>
  <c r="T27" i="2"/>
  <c r="T26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8" i="2"/>
  <c r="Q27" i="2"/>
  <c r="Q26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8" i="2"/>
  <c r="N27" i="2"/>
  <c r="N26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8" i="2"/>
  <c r="K27" i="2"/>
  <c r="K26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8" i="2"/>
  <c r="H27" i="2"/>
  <c r="H26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6" i="2"/>
  <c r="E27" i="2"/>
  <c r="E28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8" i="1"/>
  <c r="AL27" i="1"/>
  <c r="AL26" i="1"/>
  <c r="AL25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8" i="1"/>
  <c r="AI27" i="1"/>
  <c r="AI26" i="1"/>
  <c r="AI25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8" i="1"/>
  <c r="AF27" i="1"/>
  <c r="AF26" i="1"/>
  <c r="AF25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8" i="1"/>
  <c r="AC27" i="1"/>
  <c r="AC26" i="1"/>
  <c r="AC25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8" i="1"/>
  <c r="Z27" i="1"/>
  <c r="Z26" i="1"/>
  <c r="Z25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8" i="1"/>
  <c r="W27" i="1"/>
  <c r="W26" i="1"/>
  <c r="W25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8" i="1"/>
  <c r="T27" i="1"/>
  <c r="T26" i="1"/>
  <c r="T25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8" i="1"/>
  <c r="Q27" i="1"/>
  <c r="Q26" i="1"/>
  <c r="Q25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8" i="1"/>
  <c r="N27" i="1"/>
  <c r="N26" i="1"/>
  <c r="N25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8" i="1"/>
  <c r="K27" i="1"/>
  <c r="K26" i="1"/>
  <c r="K25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8" i="1"/>
  <c r="H27" i="1"/>
  <c r="H26" i="1"/>
  <c r="H2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5" i="1"/>
  <c r="E26" i="1"/>
  <c r="E27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L43" i="2" l="1"/>
  <c r="M43" i="2"/>
  <c r="F43" i="1" l="1"/>
  <c r="AK50" i="3" l="1"/>
  <c r="AJ50" i="3"/>
  <c r="AH50" i="3"/>
  <c r="AG50" i="3"/>
  <c r="AE50" i="3"/>
  <c r="AD50" i="3"/>
  <c r="AB50" i="3"/>
  <c r="AA50" i="3"/>
  <c r="Y50" i="3"/>
  <c r="X50" i="3"/>
  <c r="V50" i="3"/>
  <c r="U50" i="3"/>
  <c r="S50" i="3"/>
  <c r="R50" i="3"/>
  <c r="P50" i="3"/>
  <c r="O50" i="3"/>
  <c r="M50" i="3"/>
  <c r="L50" i="3"/>
  <c r="J50" i="3"/>
  <c r="I50" i="3"/>
  <c r="G50" i="3"/>
  <c r="F50" i="3"/>
  <c r="D50" i="3"/>
  <c r="C50" i="3"/>
  <c r="AK49" i="3"/>
  <c r="AJ49" i="3"/>
  <c r="AH49" i="3"/>
  <c r="AG49" i="3"/>
  <c r="AE49" i="3"/>
  <c r="AD49" i="3"/>
  <c r="AB49" i="3"/>
  <c r="AA49" i="3"/>
  <c r="Y49" i="3"/>
  <c r="X49" i="3"/>
  <c r="V49" i="3"/>
  <c r="U49" i="3"/>
  <c r="S49" i="3"/>
  <c r="R49" i="3"/>
  <c r="P49" i="3"/>
  <c r="O49" i="3"/>
  <c r="M49" i="3"/>
  <c r="L49" i="3"/>
  <c r="J49" i="3"/>
  <c r="I49" i="3"/>
  <c r="G49" i="3"/>
  <c r="F49" i="3"/>
  <c r="D49" i="3"/>
  <c r="C49" i="3"/>
  <c r="AK48" i="3"/>
  <c r="AJ48" i="3"/>
  <c r="AH48" i="3"/>
  <c r="AG48" i="3"/>
  <c r="AE48" i="3"/>
  <c r="AD48" i="3"/>
  <c r="AB48" i="3"/>
  <c r="AA48" i="3"/>
  <c r="Y48" i="3"/>
  <c r="X48" i="3"/>
  <c r="V48" i="3"/>
  <c r="U48" i="3"/>
  <c r="S48" i="3"/>
  <c r="R48" i="3"/>
  <c r="P48" i="3"/>
  <c r="O48" i="3"/>
  <c r="M48" i="3"/>
  <c r="L48" i="3"/>
  <c r="J48" i="3"/>
  <c r="I48" i="3"/>
  <c r="G48" i="3"/>
  <c r="F48" i="3"/>
  <c r="D48" i="3"/>
  <c r="C48" i="3"/>
  <c r="AK47" i="3"/>
  <c r="AJ47" i="3"/>
  <c r="AH47" i="3"/>
  <c r="AG47" i="3"/>
  <c r="AE47" i="3"/>
  <c r="AD47" i="3"/>
  <c r="AB47" i="3"/>
  <c r="AA47" i="3"/>
  <c r="Y47" i="3"/>
  <c r="X47" i="3"/>
  <c r="V47" i="3"/>
  <c r="U47" i="3"/>
  <c r="S47" i="3"/>
  <c r="R47" i="3"/>
  <c r="P47" i="3"/>
  <c r="O47" i="3"/>
  <c r="M47" i="3"/>
  <c r="L47" i="3"/>
  <c r="J47" i="3"/>
  <c r="I47" i="3"/>
  <c r="G47" i="3"/>
  <c r="F47" i="3"/>
  <c r="D47" i="3"/>
  <c r="C47" i="3"/>
  <c r="AK50" i="2"/>
  <c r="AJ50" i="2"/>
  <c r="AH50" i="2"/>
  <c r="AG50" i="2"/>
  <c r="AE50" i="2"/>
  <c r="AD50" i="2"/>
  <c r="AB50" i="2"/>
  <c r="AA50" i="2"/>
  <c r="Y50" i="2"/>
  <c r="X50" i="2"/>
  <c r="V50" i="2"/>
  <c r="U50" i="2"/>
  <c r="S50" i="2"/>
  <c r="R50" i="2"/>
  <c r="P50" i="2"/>
  <c r="O50" i="2"/>
  <c r="M50" i="2"/>
  <c r="L50" i="2"/>
  <c r="J50" i="2"/>
  <c r="I50" i="2"/>
  <c r="G50" i="2"/>
  <c r="F50" i="2"/>
  <c r="D50" i="2"/>
  <c r="C50" i="2"/>
  <c r="AK49" i="2"/>
  <c r="AJ49" i="2"/>
  <c r="AH49" i="2"/>
  <c r="AG49" i="2"/>
  <c r="AE49" i="2"/>
  <c r="AD49" i="2"/>
  <c r="AB49" i="2"/>
  <c r="AA49" i="2"/>
  <c r="Y49" i="2"/>
  <c r="X49" i="2"/>
  <c r="V49" i="2"/>
  <c r="U49" i="2"/>
  <c r="S49" i="2"/>
  <c r="R49" i="2"/>
  <c r="P49" i="2"/>
  <c r="O49" i="2"/>
  <c r="M49" i="2"/>
  <c r="L49" i="2"/>
  <c r="J49" i="2"/>
  <c r="I49" i="2"/>
  <c r="G49" i="2"/>
  <c r="F49" i="2"/>
  <c r="D49" i="2"/>
  <c r="C49" i="2"/>
  <c r="AK48" i="2"/>
  <c r="AJ48" i="2"/>
  <c r="AH48" i="2"/>
  <c r="AG48" i="2"/>
  <c r="AE48" i="2"/>
  <c r="AD48" i="2"/>
  <c r="AB48" i="2"/>
  <c r="AA48" i="2"/>
  <c r="Y48" i="2"/>
  <c r="X48" i="2"/>
  <c r="V48" i="2"/>
  <c r="U48" i="2"/>
  <c r="S48" i="2"/>
  <c r="R48" i="2"/>
  <c r="P48" i="2"/>
  <c r="O48" i="2"/>
  <c r="M48" i="2"/>
  <c r="L48" i="2"/>
  <c r="J48" i="2"/>
  <c r="I48" i="2"/>
  <c r="G48" i="2"/>
  <c r="F48" i="2"/>
  <c r="D48" i="2"/>
  <c r="C48" i="2"/>
  <c r="AK47" i="2"/>
  <c r="AJ47" i="2"/>
  <c r="AH47" i="2"/>
  <c r="AG47" i="2"/>
  <c r="AE47" i="2"/>
  <c r="AD47" i="2"/>
  <c r="AB47" i="2"/>
  <c r="AA47" i="2"/>
  <c r="Y47" i="2"/>
  <c r="X47" i="2"/>
  <c r="V47" i="2"/>
  <c r="U47" i="2"/>
  <c r="S47" i="2"/>
  <c r="R47" i="2"/>
  <c r="P47" i="2"/>
  <c r="O47" i="2"/>
  <c r="M47" i="2"/>
  <c r="L47" i="2"/>
  <c r="J47" i="2"/>
  <c r="I47" i="2"/>
  <c r="G47" i="2"/>
  <c r="F47" i="2"/>
  <c r="D47" i="2"/>
  <c r="C47" i="2"/>
  <c r="AK50" i="1"/>
  <c r="AJ50" i="1"/>
  <c r="AK49" i="1"/>
  <c r="AJ49" i="1"/>
  <c r="AK48" i="1"/>
  <c r="AJ48" i="1"/>
  <c r="AK47" i="1"/>
  <c r="AJ47" i="1"/>
  <c r="AH50" i="1"/>
  <c r="AG50" i="1"/>
  <c r="AH49" i="1"/>
  <c r="AG49" i="1"/>
  <c r="AH48" i="1"/>
  <c r="AG48" i="1"/>
  <c r="AH47" i="1"/>
  <c r="AG47" i="1"/>
  <c r="AE50" i="1"/>
  <c r="AD50" i="1"/>
  <c r="AE49" i="1"/>
  <c r="AD49" i="1"/>
  <c r="AE48" i="1"/>
  <c r="AD48" i="1"/>
  <c r="AE47" i="1"/>
  <c r="AD47" i="1"/>
  <c r="AB50" i="1"/>
  <c r="AA50" i="1"/>
  <c r="AB49" i="1"/>
  <c r="AA49" i="1"/>
  <c r="AB48" i="1"/>
  <c r="AA48" i="1"/>
  <c r="AB47" i="1"/>
  <c r="AA47" i="1"/>
  <c r="Y50" i="1"/>
  <c r="X50" i="1"/>
  <c r="Y49" i="1"/>
  <c r="X49" i="1"/>
  <c r="Y48" i="1"/>
  <c r="X48" i="1"/>
  <c r="Y47" i="1"/>
  <c r="X47" i="1"/>
  <c r="V50" i="1"/>
  <c r="U50" i="1"/>
  <c r="V49" i="1"/>
  <c r="U49" i="1"/>
  <c r="V48" i="1"/>
  <c r="U48" i="1"/>
  <c r="V47" i="1"/>
  <c r="U47" i="1"/>
  <c r="S50" i="1"/>
  <c r="R50" i="1"/>
  <c r="S49" i="1"/>
  <c r="R49" i="1"/>
  <c r="S48" i="1"/>
  <c r="R48" i="1"/>
  <c r="S47" i="1"/>
  <c r="R47" i="1"/>
  <c r="P50" i="1"/>
  <c r="O50" i="1"/>
  <c r="P49" i="1"/>
  <c r="O49" i="1"/>
  <c r="P48" i="1"/>
  <c r="O48" i="1"/>
  <c r="P47" i="1"/>
  <c r="O47" i="1"/>
  <c r="M50" i="1"/>
  <c r="L50" i="1"/>
  <c r="M49" i="1"/>
  <c r="L49" i="1"/>
  <c r="M48" i="1"/>
  <c r="L48" i="1"/>
  <c r="M47" i="1"/>
  <c r="L47" i="1"/>
  <c r="J50" i="1"/>
  <c r="I50" i="1"/>
  <c r="J49" i="1"/>
  <c r="I49" i="1"/>
  <c r="J48" i="1"/>
  <c r="I48" i="1"/>
  <c r="J47" i="1"/>
  <c r="I47" i="1"/>
  <c r="G50" i="1"/>
  <c r="F50" i="1"/>
  <c r="G49" i="1"/>
  <c r="F49" i="1"/>
  <c r="G48" i="1"/>
  <c r="F48" i="1"/>
  <c r="G47" i="1"/>
  <c r="F47" i="1"/>
  <c r="D47" i="1"/>
  <c r="D48" i="1"/>
  <c r="D49" i="1"/>
  <c r="D50" i="1"/>
  <c r="C50" i="1"/>
  <c r="C49" i="1"/>
  <c r="C48" i="1"/>
  <c r="C47" i="1"/>
  <c r="AD51" i="1" l="1"/>
  <c r="AH51" i="3"/>
  <c r="P51" i="3"/>
  <c r="AG51" i="2"/>
  <c r="AD51" i="2"/>
  <c r="F51" i="2"/>
  <c r="O51" i="2"/>
  <c r="O51" i="1"/>
  <c r="I51" i="1"/>
  <c r="AJ51" i="1"/>
  <c r="AG51" i="1"/>
  <c r="AA51" i="1"/>
  <c r="X51" i="1"/>
  <c r="U51" i="1"/>
  <c r="L51" i="1"/>
  <c r="AK51" i="3"/>
  <c r="AJ51" i="3"/>
  <c r="AG51" i="3"/>
  <c r="AE51" i="3"/>
  <c r="AD51" i="3"/>
  <c r="AB51" i="3"/>
  <c r="AA51" i="3"/>
  <c r="Y51" i="3"/>
  <c r="X51" i="3"/>
  <c r="V51" i="3"/>
  <c r="U51" i="3"/>
  <c r="S51" i="3"/>
  <c r="R51" i="3"/>
  <c r="O51" i="3"/>
  <c r="M51" i="3"/>
  <c r="L51" i="3"/>
  <c r="J51" i="3"/>
  <c r="I51" i="3"/>
  <c r="G51" i="3"/>
  <c r="F51" i="3"/>
  <c r="C51" i="3"/>
  <c r="D51" i="3"/>
  <c r="AK51" i="2"/>
  <c r="AJ51" i="2"/>
  <c r="AH51" i="2"/>
  <c r="AE51" i="2"/>
  <c r="AB51" i="2"/>
  <c r="AA51" i="2"/>
  <c r="Y51" i="2"/>
  <c r="X51" i="2"/>
  <c r="V51" i="2"/>
  <c r="U51" i="2"/>
  <c r="S51" i="2"/>
  <c r="R51" i="2"/>
  <c r="P51" i="2"/>
  <c r="M51" i="2"/>
  <c r="L51" i="2"/>
  <c r="J51" i="2"/>
  <c r="I51" i="2"/>
  <c r="G51" i="2"/>
  <c r="D51" i="2"/>
  <c r="C51" i="2"/>
  <c r="AK51" i="1"/>
  <c r="AH51" i="1"/>
  <c r="AE51" i="1"/>
  <c r="AB51" i="1"/>
  <c r="Y51" i="1"/>
  <c r="V51" i="1"/>
  <c r="S51" i="1"/>
  <c r="R51" i="1"/>
  <c r="P51" i="1"/>
  <c r="M51" i="1"/>
  <c r="J51" i="1"/>
  <c r="F51" i="1"/>
  <c r="G51" i="1"/>
  <c r="D51" i="1"/>
  <c r="C51" i="1"/>
  <c r="AK43" i="3"/>
  <c r="AJ43" i="3"/>
  <c r="AH43" i="3"/>
  <c r="AG43" i="3"/>
  <c r="AE43" i="3"/>
  <c r="AD43" i="3"/>
  <c r="AB43" i="3"/>
  <c r="AA43" i="3"/>
  <c r="Y43" i="3"/>
  <c r="X43" i="3"/>
  <c r="V43" i="3"/>
  <c r="U43" i="3"/>
  <c r="S43" i="3"/>
  <c r="R43" i="3"/>
  <c r="P43" i="3"/>
  <c r="O43" i="3"/>
  <c r="M43" i="3"/>
  <c r="L43" i="3"/>
  <c r="J43" i="3"/>
  <c r="I43" i="3"/>
  <c r="G43" i="3"/>
  <c r="F43" i="3"/>
  <c r="D43" i="3"/>
  <c r="C43" i="3"/>
  <c r="AN50" i="3"/>
  <c r="AL50" i="3"/>
  <c r="AI50" i="3"/>
  <c r="AF50" i="3"/>
  <c r="AC50" i="3"/>
  <c r="Z50" i="3"/>
  <c r="W50" i="3"/>
  <c r="T50" i="3"/>
  <c r="Q50" i="3"/>
  <c r="N50" i="3"/>
  <c r="K50" i="3"/>
  <c r="H50" i="3"/>
  <c r="E50" i="3"/>
  <c r="W49" i="3"/>
  <c r="AF49" i="3"/>
  <c r="T49" i="3"/>
  <c r="Q49" i="3"/>
  <c r="E49" i="3"/>
  <c r="AN8" i="3"/>
  <c r="AM8" i="3"/>
  <c r="AO8" i="3" s="1"/>
  <c r="AL47" i="3"/>
  <c r="E8" i="3"/>
  <c r="AM50" i="3" l="1"/>
  <c r="AO50" i="3"/>
  <c r="AL49" i="3"/>
  <c r="AC48" i="3"/>
  <c r="AN49" i="3"/>
  <c r="N49" i="3"/>
  <c r="K49" i="3"/>
  <c r="AL48" i="3"/>
  <c r="AI49" i="3"/>
  <c r="AI48" i="3"/>
  <c r="AI47" i="3"/>
  <c r="AF47" i="3"/>
  <c r="AF48" i="3"/>
  <c r="AC49" i="3"/>
  <c r="AC47" i="3"/>
  <c r="Z49" i="3"/>
  <c r="Z48" i="3"/>
  <c r="Z47" i="3"/>
  <c r="W48" i="3"/>
  <c r="W47" i="3"/>
  <c r="T48" i="3"/>
  <c r="T47" i="3"/>
  <c r="Q48" i="3"/>
  <c r="Q47" i="3"/>
  <c r="AN48" i="3"/>
  <c r="N48" i="3"/>
  <c r="N47" i="3"/>
  <c r="K48" i="3"/>
  <c r="AM49" i="3"/>
  <c r="K47" i="3"/>
  <c r="H49" i="3"/>
  <c r="H48" i="3"/>
  <c r="H47" i="3"/>
  <c r="E48" i="3"/>
  <c r="AM48" i="3"/>
  <c r="AN47" i="3"/>
  <c r="AM47" i="3"/>
  <c r="E47" i="3"/>
  <c r="Z43" i="3"/>
  <c r="N43" i="3"/>
  <c r="E43" i="3"/>
  <c r="H43" i="3"/>
  <c r="AL43" i="3"/>
  <c r="AI43" i="3"/>
  <c r="Q43" i="3"/>
  <c r="AF43" i="3"/>
  <c r="K43" i="3"/>
  <c r="AC43" i="3"/>
  <c r="W43" i="3"/>
  <c r="T43" i="3"/>
  <c r="AN43" i="3"/>
  <c r="AM43" i="3"/>
  <c r="AL51" i="3" l="1"/>
  <c r="AC51" i="3"/>
  <c r="AI51" i="3"/>
  <c r="AF51" i="3"/>
  <c r="Z51" i="3"/>
  <c r="W51" i="3"/>
  <c r="T51" i="3"/>
  <c r="Q51" i="3"/>
  <c r="AN51" i="3"/>
  <c r="AQ50" i="3" s="1"/>
  <c r="N51" i="3"/>
  <c r="K51" i="3"/>
  <c r="AO49" i="3"/>
  <c r="H51" i="3"/>
  <c r="AO48" i="3"/>
  <c r="E51" i="3"/>
  <c r="AM51" i="3"/>
  <c r="AP48" i="3" s="1"/>
  <c r="AO47" i="3"/>
  <c r="AO43" i="3"/>
  <c r="AN50" i="2"/>
  <c r="AN8" i="2"/>
  <c r="AM8" i="2"/>
  <c r="AO8" i="2" s="1"/>
  <c r="AN50" i="1"/>
  <c r="AN8" i="1"/>
  <c r="AM8" i="1"/>
  <c r="AO8" i="1" s="1"/>
  <c r="AM50" i="2" l="1"/>
  <c r="AM50" i="1"/>
  <c r="AO50" i="1"/>
  <c r="AN49" i="2"/>
  <c r="AQ51" i="3"/>
  <c r="AQ48" i="3"/>
  <c r="AQ47" i="3"/>
  <c r="AQ49" i="3"/>
  <c r="AP47" i="3"/>
  <c r="AP51" i="3"/>
  <c r="AP50" i="3"/>
  <c r="AP49" i="3"/>
  <c r="AO51" i="3"/>
  <c r="AM47" i="2"/>
  <c r="AN48" i="2"/>
  <c r="AN47" i="2"/>
  <c r="AM49" i="2"/>
  <c r="AM48" i="2"/>
  <c r="AN49" i="1"/>
  <c r="AN48" i="1"/>
  <c r="AN47" i="1"/>
  <c r="AM48" i="1"/>
  <c r="AM47" i="1"/>
  <c r="AM49" i="1"/>
  <c r="AO50" i="2"/>
  <c r="AN43" i="2"/>
  <c r="AM43" i="2"/>
  <c r="AN43" i="1"/>
  <c r="AM43" i="1"/>
  <c r="AK43" i="2"/>
  <c r="AJ43" i="2"/>
  <c r="AH43" i="2"/>
  <c r="AG43" i="2"/>
  <c r="AE43" i="2"/>
  <c r="AD43" i="2"/>
  <c r="AL50" i="2"/>
  <c r="AI50" i="2"/>
  <c r="AF50" i="2"/>
  <c r="AK43" i="1"/>
  <c r="AJ43" i="1"/>
  <c r="AH43" i="1"/>
  <c r="AG43" i="1"/>
  <c r="AE43" i="1"/>
  <c r="AD43" i="1"/>
  <c r="AL50" i="1"/>
  <c r="AI50" i="1"/>
  <c r="AF50" i="1"/>
  <c r="AF49" i="1"/>
  <c r="AL49" i="2" l="1"/>
  <c r="AO49" i="2"/>
  <c r="AR50" i="3"/>
  <c r="AR49" i="3"/>
  <c r="AR51" i="3"/>
  <c r="AR48" i="3"/>
  <c r="AR47" i="3"/>
  <c r="AL48" i="2"/>
  <c r="AL47" i="2"/>
  <c r="AI49" i="2"/>
  <c r="AI48" i="2"/>
  <c r="AI47" i="2"/>
  <c r="AF48" i="2"/>
  <c r="AF47" i="2"/>
  <c r="AF49" i="2"/>
  <c r="AO48" i="2"/>
  <c r="AN51" i="2"/>
  <c r="AO47" i="2"/>
  <c r="AM51" i="2"/>
  <c r="AP48" i="2" s="1"/>
  <c r="AL48" i="1"/>
  <c r="AL47" i="1"/>
  <c r="AL49" i="1"/>
  <c r="AI48" i="1"/>
  <c r="AI47" i="1"/>
  <c r="AI49" i="1"/>
  <c r="AF48" i="1"/>
  <c r="AF47" i="1"/>
  <c r="AN51" i="1"/>
  <c r="AQ47" i="1" s="1"/>
  <c r="AO49" i="1"/>
  <c r="AM51" i="1"/>
  <c r="AP48" i="1" s="1"/>
  <c r="AO48" i="1"/>
  <c r="AO47" i="1"/>
  <c r="AL43" i="2"/>
  <c r="AO43" i="2"/>
  <c r="AI43" i="2"/>
  <c r="AF43" i="2"/>
  <c r="AO43" i="1"/>
  <c r="AL43" i="1"/>
  <c r="AI43" i="1"/>
  <c r="AF43" i="1"/>
  <c r="AB43" i="2"/>
  <c r="AA43" i="2"/>
  <c r="Y43" i="2"/>
  <c r="X43" i="2"/>
  <c r="V43" i="2"/>
  <c r="U43" i="2"/>
  <c r="AC50" i="2"/>
  <c r="Z50" i="2"/>
  <c r="W50" i="2"/>
  <c r="AC49" i="2"/>
  <c r="Z49" i="2"/>
  <c r="W49" i="2" l="1"/>
  <c r="AL51" i="2"/>
  <c r="AI51" i="2"/>
  <c r="AF51" i="2"/>
  <c r="AC47" i="2"/>
  <c r="AC48" i="2"/>
  <c r="Z48" i="2"/>
  <c r="Z47" i="2"/>
  <c r="W47" i="2"/>
  <c r="W48" i="2"/>
  <c r="AQ51" i="2"/>
  <c r="AQ49" i="2"/>
  <c r="AQ48" i="2"/>
  <c r="AQ50" i="2"/>
  <c r="AQ47" i="2"/>
  <c r="AP51" i="2"/>
  <c r="AP50" i="2"/>
  <c r="AP47" i="2"/>
  <c r="AO51" i="2"/>
  <c r="AR47" i="2" s="1"/>
  <c r="AP49" i="2"/>
  <c r="AL51" i="1"/>
  <c r="AI51" i="1"/>
  <c r="AF51" i="1"/>
  <c r="AQ51" i="1"/>
  <c r="AQ49" i="1"/>
  <c r="AQ48" i="1"/>
  <c r="AQ50" i="1"/>
  <c r="AO51" i="1"/>
  <c r="AR49" i="1" s="1"/>
  <c r="AP51" i="1"/>
  <c r="AP50" i="1"/>
  <c r="AP47" i="1"/>
  <c r="AP49" i="1"/>
  <c r="AC43" i="2"/>
  <c r="Z43" i="2"/>
  <c r="W43" i="2"/>
  <c r="AB43" i="1"/>
  <c r="AA43" i="1"/>
  <c r="AC50" i="1"/>
  <c r="AC49" i="1"/>
  <c r="Y43" i="1"/>
  <c r="X43" i="1"/>
  <c r="Z50" i="1"/>
  <c r="Z49" i="1"/>
  <c r="V43" i="1"/>
  <c r="U43" i="1"/>
  <c r="W50" i="1"/>
  <c r="W49" i="1" l="1"/>
  <c r="AC51" i="2"/>
  <c r="Z51" i="2"/>
  <c r="W51" i="2"/>
  <c r="AR51" i="2"/>
  <c r="AR48" i="2"/>
  <c r="AR50" i="2"/>
  <c r="AR49" i="2"/>
  <c r="AC47" i="1"/>
  <c r="AC48" i="1"/>
  <c r="Z48" i="1"/>
  <c r="Z47" i="1"/>
  <c r="W47" i="1"/>
  <c r="W48" i="1"/>
  <c r="AR51" i="1"/>
  <c r="AR50" i="1"/>
  <c r="AR48" i="1"/>
  <c r="AR47" i="1"/>
  <c r="AC43" i="1"/>
  <c r="Z43" i="1"/>
  <c r="W43" i="1"/>
  <c r="S43" i="2"/>
  <c r="R43" i="2"/>
  <c r="P43" i="2"/>
  <c r="O43" i="2"/>
  <c r="J43" i="2"/>
  <c r="I43" i="2"/>
  <c r="G43" i="2"/>
  <c r="F43" i="2"/>
  <c r="D43" i="2"/>
  <c r="C43" i="2"/>
  <c r="T50" i="2"/>
  <c r="Q50" i="2"/>
  <c r="N50" i="2"/>
  <c r="K50" i="2"/>
  <c r="H50" i="2"/>
  <c r="E50" i="2"/>
  <c r="H49" i="2"/>
  <c r="E8" i="2"/>
  <c r="T49" i="2" l="1"/>
  <c r="Q49" i="2"/>
  <c r="K47" i="2"/>
  <c r="T47" i="2"/>
  <c r="T48" i="2"/>
  <c r="Q47" i="2"/>
  <c r="Q48" i="2"/>
  <c r="N49" i="2"/>
  <c r="N47" i="2"/>
  <c r="N48" i="2"/>
  <c r="K48" i="2"/>
  <c r="K49" i="2"/>
  <c r="H48" i="2"/>
  <c r="H47" i="2"/>
  <c r="E47" i="2"/>
  <c r="E48" i="2"/>
  <c r="E49" i="2"/>
  <c r="AC51" i="1"/>
  <c r="Z51" i="1"/>
  <c r="W51" i="1"/>
  <c r="N43" i="2"/>
  <c r="Q43" i="2"/>
  <c r="E43" i="2"/>
  <c r="T43" i="2"/>
  <c r="K43" i="2"/>
  <c r="H43" i="2"/>
  <c r="C43" i="1"/>
  <c r="D43" i="1"/>
  <c r="G43" i="1"/>
  <c r="I43" i="1"/>
  <c r="J43" i="1"/>
  <c r="L43" i="1"/>
  <c r="M43" i="1"/>
  <c r="O43" i="1"/>
  <c r="P43" i="1"/>
  <c r="R43" i="1"/>
  <c r="S43" i="1"/>
  <c r="T51" i="2" l="1"/>
  <c r="Q51" i="2"/>
  <c r="N51" i="2"/>
  <c r="K51" i="2"/>
  <c r="H51" i="2"/>
  <c r="E51" i="2"/>
  <c r="T50" i="1"/>
  <c r="Q50" i="1"/>
  <c r="N50" i="1"/>
  <c r="K50" i="1"/>
  <c r="H50" i="1"/>
  <c r="E50" i="1"/>
  <c r="N49" i="1"/>
  <c r="K49" i="1"/>
  <c r="E8" i="1"/>
  <c r="T49" i="1" l="1"/>
  <c r="Q49" i="1"/>
  <c r="T48" i="1"/>
  <c r="T47" i="1"/>
  <c r="Q48" i="1"/>
  <c r="Q47" i="1"/>
  <c r="N48" i="1"/>
  <c r="N47" i="1"/>
  <c r="K48" i="1"/>
  <c r="K47" i="1"/>
  <c r="H48" i="1"/>
  <c r="H49" i="1"/>
  <c r="H47" i="1"/>
  <c r="E47" i="1"/>
  <c r="E48" i="1"/>
  <c r="E49" i="1"/>
  <c r="T43" i="1"/>
  <c r="Q43" i="1"/>
  <c r="H43" i="1"/>
  <c r="K43" i="1"/>
  <c r="N43" i="1"/>
  <c r="E43" i="1"/>
  <c r="T51" i="1" l="1"/>
  <c r="Q51" i="1"/>
  <c r="N51" i="1"/>
  <c r="K51" i="1"/>
  <c r="H51" i="1"/>
  <c r="E51" i="1"/>
</calcChain>
</file>

<file path=xl/sharedStrings.xml><?xml version="1.0" encoding="utf-8"?>
<sst xmlns="http://schemas.openxmlformats.org/spreadsheetml/2006/main" count="392" uniqueCount="54">
  <si>
    <t>Passenger</t>
  </si>
  <si>
    <t>Airport</t>
  </si>
  <si>
    <t>Q1 - 2018</t>
  </si>
  <si>
    <t>Q2 - 2018</t>
  </si>
  <si>
    <t>Q3 - 2018</t>
  </si>
  <si>
    <t>Q4 - 2018</t>
  </si>
  <si>
    <t>DOM</t>
  </si>
  <si>
    <t>INT</t>
  </si>
  <si>
    <t>Total</t>
  </si>
  <si>
    <t>Bangkok Don Mueang International Airport</t>
  </si>
  <si>
    <t>Bangkok Suvarnabhumi International Airport</t>
  </si>
  <si>
    <t>Buriram</t>
  </si>
  <si>
    <t>Chiang Mai</t>
  </si>
  <si>
    <t>Chiang Rai</t>
  </si>
  <si>
    <t>Chumphon</t>
  </si>
  <si>
    <t>Hat Yai</t>
  </si>
  <si>
    <t>Hua Hin</t>
  </si>
  <si>
    <t>Khon Kaen</t>
  </si>
  <si>
    <t>Ko Samui</t>
  </si>
  <si>
    <t>Krabi</t>
  </si>
  <si>
    <t>Lampang</t>
  </si>
  <si>
    <t>Loei</t>
  </si>
  <si>
    <t>Mae Hong Son</t>
  </si>
  <si>
    <t>Mae Sot</t>
  </si>
  <si>
    <t>Nakhon Phanom</t>
  </si>
  <si>
    <t>Nakhon Ratchasima</t>
  </si>
  <si>
    <t>Nakhon Si Thammarat</t>
  </si>
  <si>
    <t>Nan</t>
  </si>
  <si>
    <t>Narathiwat</t>
  </si>
  <si>
    <t>Phitsanulok</t>
  </si>
  <si>
    <t>Phetchabun</t>
  </si>
  <si>
    <t>Phrae</t>
  </si>
  <si>
    <t>Phuket</t>
  </si>
  <si>
    <t>Ranong</t>
  </si>
  <si>
    <t>Roi Et</t>
  </si>
  <si>
    <t>Sakon Nakhon</t>
  </si>
  <si>
    <t>Sukhothai</t>
  </si>
  <si>
    <t>Surat Thani</t>
  </si>
  <si>
    <t>Trang</t>
  </si>
  <si>
    <t>Trat</t>
  </si>
  <si>
    <t>Ubon Ratchathani</t>
  </si>
  <si>
    <t>Udon Thani</t>
  </si>
  <si>
    <t>U-Tapao</t>
  </si>
  <si>
    <t>Pai</t>
  </si>
  <si>
    <t>Grand Total</t>
  </si>
  <si>
    <t>Airport Operator</t>
  </si>
  <si>
    <t>Proportion</t>
  </si>
  <si>
    <t>AOT</t>
  </si>
  <si>
    <t>DOA</t>
  </si>
  <si>
    <t>PG</t>
  </si>
  <si>
    <t>UTP</t>
  </si>
  <si>
    <t>Aircraft Movement</t>
  </si>
  <si>
    <t>Air Freight *</t>
  </si>
  <si>
    <t>*Unit : 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</si>
</sst>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_);_(@_)"/>
  </numFmts>
  <fonts count="9">
    <font>
      <sz val="11"/>
      <color indexed="8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1"/>
      <color indexed="8"/>
      <name val="Tahoma"/>
      <family val="2"/>
      <scheme val="minor"/>
    </font>
    <font>
      <b/>
      <sz val="14"/>
      <color rgb="FF002060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b/>
      <sz val="11"/>
      <color theme="0"/>
      <name val="Tahoma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E2C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99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6">
    <xf numFmtId="0" fontId="0" fillId="0" borderId="0" xfId="0"/>
    <xf numFmtId="0" fontId="3" fillId="4" borderId="1" xfId="0" applyFont="1" applyFill="1" applyBorder="1" applyAlignment="1">
      <alignment horizontal="center"/>
    </xf>
    <xf numFmtId="164" fontId="0" fillId="0" borderId="1" xfId="1" applyNumberFormat="1" applyFont="1" applyFill="1" applyBorder="1"/>
    <xf numFmtId="0" fontId="3" fillId="5" borderId="1" xfId="0" applyFont="1" applyFill="1" applyBorder="1" applyAlignment="1">
      <alignment horizontal="left"/>
    </xf>
    <xf numFmtId="164" fontId="3" fillId="6" borderId="1" xfId="1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8" fillId="11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/>
    <xf numFmtId="165" fontId="0" fillId="0" borderId="1" xfId="2" applyNumberFormat="1" applyFont="1" applyBorder="1"/>
    <xf numFmtId="10" fontId="0" fillId="0" borderId="1" xfId="2" applyNumberFormat="1" applyFont="1" applyBorder="1"/>
    <xf numFmtId="166" fontId="0" fillId="0" borderId="0" xfId="0" applyNumberFormat="1"/>
    <xf numFmtId="0" fontId="8" fillId="11" borderId="1" xfId="0" applyFont="1" applyFill="1" applyBorder="1" applyAlignment="1">
      <alignment horizontal="center" vertical="center"/>
    </xf>
    <xf numFmtId="17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7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 vertical="center"/>
    </xf>
    <xf numFmtId="17" fontId="3" fillId="8" borderId="2" xfId="0" applyNumberFormat="1" applyFont="1" applyFill="1" applyBorder="1" applyAlignment="1">
      <alignment horizontal="center" vertical="center"/>
    </xf>
    <xf numFmtId="17" fontId="3" fillId="8" borderId="3" xfId="0" applyNumberFormat="1" applyFont="1" applyFill="1" applyBorder="1" applyAlignment="1">
      <alignment horizontal="center" vertical="center"/>
    </xf>
    <xf numFmtId="17" fontId="3" fillId="8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7" fontId="3" fillId="3" borderId="2" xfId="0" applyNumberFormat="1" applyFont="1" applyFill="1" applyBorder="1" applyAlignment="1">
      <alignment horizontal="center" vertical="center"/>
    </xf>
    <xf numFmtId="17" fontId="3" fillId="3" borderId="3" xfId="0" applyNumberFormat="1" applyFont="1" applyFill="1" applyBorder="1" applyAlignment="1">
      <alignment horizontal="center" vertical="center"/>
    </xf>
    <xf numFmtId="17" fontId="3" fillId="3" borderId="4" xfId="0" applyNumberFormat="1" applyFont="1" applyFill="1" applyBorder="1" applyAlignment="1">
      <alignment horizontal="center" vertical="center"/>
    </xf>
    <xf numFmtId="17" fontId="3" fillId="4" borderId="2" xfId="0" applyNumberFormat="1" applyFont="1" applyFill="1" applyBorder="1" applyAlignment="1">
      <alignment horizontal="center" vertical="center"/>
    </xf>
    <xf numFmtId="17" fontId="3" fillId="4" borderId="3" xfId="0" applyNumberFormat="1" applyFont="1" applyFill="1" applyBorder="1" applyAlignment="1">
      <alignment horizontal="center" vertical="center"/>
    </xf>
    <xf numFmtId="17" fontId="3" fillId="4" borderId="4" xfId="0" applyNumberFormat="1" applyFont="1" applyFill="1" applyBorder="1" applyAlignment="1">
      <alignment horizontal="center" vertical="center"/>
    </xf>
    <xf numFmtId="17" fontId="3" fillId="7" borderId="2" xfId="0" applyNumberFormat="1" applyFont="1" applyFill="1" applyBorder="1" applyAlignment="1">
      <alignment horizontal="center" vertical="center"/>
    </xf>
    <xf numFmtId="17" fontId="3" fillId="7" borderId="3" xfId="0" applyNumberFormat="1" applyFont="1" applyFill="1" applyBorder="1" applyAlignment="1">
      <alignment horizontal="center" vertical="center"/>
    </xf>
    <xf numFmtId="17" fontId="3" fillId="7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9999"/>
      <color rgb="FFCCFFCC"/>
      <color rgb="FFFFE2C5"/>
      <color rgb="FFFFCC99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72A76-60D9-4FA1-9766-A500B0A09945}">
  <sheetPr>
    <tabColor rgb="FF002060"/>
  </sheetPr>
  <dimension ref="B4:AR55"/>
  <sheetViews>
    <sheetView tabSelected="1" zoomScale="70" zoomScaleNormal="70" workbookViewId="0">
      <pane xSplit="2" ySplit="7" topLeftCell="C8" activePane="bottomRight" state="frozen"/>
      <selection pane="bottomRight" activeCell="B5" sqref="B5:B7"/>
      <selection pane="bottomLeft" activeCell="A8" sqref="A8"/>
      <selection pane="topRight" activeCell="C1" sqref="C1"/>
    </sheetView>
  </sheetViews>
  <sheetFormatPr defaultRowHeight="13.9"/>
  <cols>
    <col min="1" max="1" width="12.625" customWidth="1"/>
    <col min="2" max="2" width="44.625" customWidth="1"/>
    <col min="3" max="4" width="16.125" customWidth="1"/>
    <col min="5" max="5" width="17.875" bestFit="1" customWidth="1"/>
    <col min="6" max="41" width="16.125" customWidth="1"/>
    <col min="42" max="44" width="10.375" customWidth="1"/>
  </cols>
  <sheetData>
    <row r="4" spans="2:41" ht="17.45">
      <c r="B4" s="9" t="s">
        <v>0</v>
      </c>
    </row>
    <row r="5" spans="2:41">
      <c r="B5" s="30" t="s">
        <v>1</v>
      </c>
      <c r="C5" s="33" t="s">
        <v>2</v>
      </c>
      <c r="D5" s="34"/>
      <c r="E5" s="34"/>
      <c r="F5" s="34"/>
      <c r="G5" s="34"/>
      <c r="H5" s="34"/>
      <c r="I5" s="34"/>
      <c r="J5" s="34"/>
      <c r="K5" s="35"/>
      <c r="L5" s="36" t="s">
        <v>3</v>
      </c>
      <c r="M5" s="37"/>
      <c r="N5" s="37"/>
      <c r="O5" s="37"/>
      <c r="P5" s="37"/>
      <c r="Q5" s="37"/>
      <c r="R5" s="37"/>
      <c r="S5" s="37"/>
      <c r="T5" s="38"/>
      <c r="U5" s="39" t="s">
        <v>4</v>
      </c>
      <c r="V5" s="40"/>
      <c r="W5" s="40"/>
      <c r="X5" s="40"/>
      <c r="Y5" s="40"/>
      <c r="Z5" s="40"/>
      <c r="AA5" s="40"/>
      <c r="AB5" s="40"/>
      <c r="AC5" s="41"/>
      <c r="AD5" s="27" t="s">
        <v>5</v>
      </c>
      <c r="AE5" s="28"/>
      <c r="AF5" s="28"/>
      <c r="AG5" s="28"/>
      <c r="AH5" s="28"/>
      <c r="AI5" s="28"/>
      <c r="AJ5" s="28"/>
      <c r="AK5" s="28"/>
      <c r="AL5" s="29"/>
      <c r="AM5" s="23">
        <v>2018</v>
      </c>
      <c r="AN5" s="23"/>
      <c r="AO5" s="23"/>
    </row>
    <row r="6" spans="2:41">
      <c r="B6" s="30"/>
      <c r="C6" s="24">
        <v>43101</v>
      </c>
      <c r="D6" s="25"/>
      <c r="E6" s="25"/>
      <c r="F6" s="24">
        <v>43132</v>
      </c>
      <c r="G6" s="25"/>
      <c r="H6" s="25"/>
      <c r="I6" s="24">
        <v>43160</v>
      </c>
      <c r="J6" s="25"/>
      <c r="K6" s="25"/>
      <c r="L6" s="31">
        <v>43191</v>
      </c>
      <c r="M6" s="32"/>
      <c r="N6" s="32"/>
      <c r="O6" s="31">
        <v>43221</v>
      </c>
      <c r="P6" s="32"/>
      <c r="Q6" s="32"/>
      <c r="R6" s="31">
        <v>43252</v>
      </c>
      <c r="S6" s="32"/>
      <c r="T6" s="32"/>
      <c r="U6" s="19">
        <v>43282</v>
      </c>
      <c r="V6" s="20"/>
      <c r="W6" s="20"/>
      <c r="X6" s="19">
        <v>43313</v>
      </c>
      <c r="Y6" s="20"/>
      <c r="Z6" s="20"/>
      <c r="AA6" s="19">
        <v>43344</v>
      </c>
      <c r="AB6" s="20"/>
      <c r="AC6" s="20"/>
      <c r="AD6" s="21">
        <v>43374</v>
      </c>
      <c r="AE6" s="22"/>
      <c r="AF6" s="22"/>
      <c r="AG6" s="21">
        <v>43405</v>
      </c>
      <c r="AH6" s="22"/>
      <c r="AI6" s="22"/>
      <c r="AJ6" s="21">
        <v>43435</v>
      </c>
      <c r="AK6" s="22"/>
      <c r="AL6" s="22"/>
      <c r="AM6" s="23"/>
      <c r="AN6" s="23"/>
      <c r="AO6" s="23"/>
    </row>
    <row r="7" spans="2:41">
      <c r="B7" s="30"/>
      <c r="C7" s="5" t="s">
        <v>6</v>
      </c>
      <c r="D7" s="5" t="s">
        <v>7</v>
      </c>
      <c r="E7" s="5" t="s">
        <v>8</v>
      </c>
      <c r="F7" s="5" t="s">
        <v>6</v>
      </c>
      <c r="G7" s="5" t="s">
        <v>7</v>
      </c>
      <c r="H7" s="5" t="s">
        <v>8</v>
      </c>
      <c r="I7" s="5" t="s">
        <v>6</v>
      </c>
      <c r="J7" s="5" t="s">
        <v>7</v>
      </c>
      <c r="K7" s="5" t="s">
        <v>8</v>
      </c>
      <c r="L7" s="1" t="s">
        <v>6</v>
      </c>
      <c r="M7" s="1" t="s">
        <v>7</v>
      </c>
      <c r="N7" s="1" t="s">
        <v>8</v>
      </c>
      <c r="O7" s="1" t="s">
        <v>6</v>
      </c>
      <c r="P7" s="1" t="s">
        <v>7</v>
      </c>
      <c r="Q7" s="1" t="s">
        <v>8</v>
      </c>
      <c r="R7" s="1" t="s">
        <v>6</v>
      </c>
      <c r="S7" s="1" t="s">
        <v>7</v>
      </c>
      <c r="T7" s="1" t="s">
        <v>8</v>
      </c>
      <c r="U7" s="6" t="s">
        <v>6</v>
      </c>
      <c r="V7" s="6" t="s">
        <v>7</v>
      </c>
      <c r="W7" s="6" t="s">
        <v>8</v>
      </c>
      <c r="X7" s="6" t="s">
        <v>6</v>
      </c>
      <c r="Y7" s="6" t="s">
        <v>7</v>
      </c>
      <c r="Z7" s="6" t="s">
        <v>8</v>
      </c>
      <c r="AA7" s="6" t="s">
        <v>6</v>
      </c>
      <c r="AB7" s="6" t="s">
        <v>7</v>
      </c>
      <c r="AC7" s="6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M7" s="8" t="s">
        <v>6</v>
      </c>
      <c r="AN7" s="8" t="s">
        <v>7</v>
      </c>
      <c r="AO7" s="8" t="s">
        <v>8</v>
      </c>
    </row>
    <row r="8" spans="2:41">
      <c r="B8" s="45" t="s">
        <v>9</v>
      </c>
      <c r="C8" s="2">
        <v>2188037</v>
      </c>
      <c r="D8" s="2">
        <v>1340877</v>
      </c>
      <c r="E8" s="2">
        <f>SUM(C8:D8)</f>
        <v>3528914</v>
      </c>
      <c r="F8" s="2">
        <v>1965241</v>
      </c>
      <c r="G8" s="2">
        <v>1323795</v>
      </c>
      <c r="H8" s="2">
        <f>SUM(F8:G8)</f>
        <v>3289036</v>
      </c>
      <c r="I8" s="2">
        <v>2213290</v>
      </c>
      <c r="J8" s="2">
        <v>1405999</v>
      </c>
      <c r="K8" s="2">
        <f>SUM(I8:J8)</f>
        <v>3619289</v>
      </c>
      <c r="L8" s="2">
        <v>2183619</v>
      </c>
      <c r="M8" s="2">
        <v>1348169</v>
      </c>
      <c r="N8" s="2">
        <f>SUM(L8:M8)</f>
        <v>3531788</v>
      </c>
      <c r="O8" s="2">
        <v>2107844</v>
      </c>
      <c r="P8" s="2">
        <v>1330528</v>
      </c>
      <c r="Q8" s="2">
        <f>SUM(O8:P8)</f>
        <v>3438372</v>
      </c>
      <c r="R8" s="2">
        <v>1964186</v>
      </c>
      <c r="S8" s="2">
        <v>1308317</v>
      </c>
      <c r="T8" s="2">
        <f>SUM(R8:S8)</f>
        <v>3272503</v>
      </c>
      <c r="U8" s="2">
        <v>2054009</v>
      </c>
      <c r="V8" s="2">
        <v>1358275</v>
      </c>
      <c r="W8" s="2">
        <f>SUM(U8:V8)</f>
        <v>3412284</v>
      </c>
      <c r="X8" s="2">
        <v>2056514</v>
      </c>
      <c r="Y8" s="2">
        <v>1362041</v>
      </c>
      <c r="Z8" s="2">
        <f>SUM(X8:Y8)</f>
        <v>3418555</v>
      </c>
      <c r="AA8" s="2">
        <v>1852693</v>
      </c>
      <c r="AB8" s="2">
        <v>1207539</v>
      </c>
      <c r="AC8" s="2">
        <f>SUM(AA8:AB8)</f>
        <v>3060232</v>
      </c>
      <c r="AD8" s="2">
        <v>1837920</v>
      </c>
      <c r="AE8" s="2">
        <v>1102813</v>
      </c>
      <c r="AF8" s="2">
        <f>SUM(AD8:AE8)</f>
        <v>2940733</v>
      </c>
      <c r="AG8" s="2">
        <v>2002285</v>
      </c>
      <c r="AH8" s="2">
        <v>1258839</v>
      </c>
      <c r="AI8" s="2">
        <f>SUM(AG8:AH8)</f>
        <v>3261124</v>
      </c>
      <c r="AJ8" s="2">
        <v>2114231</v>
      </c>
      <c r="AK8" s="2">
        <v>1453215</v>
      </c>
      <c r="AL8" s="2">
        <f>SUM(AJ8:AK8)</f>
        <v>3567446</v>
      </c>
      <c r="AM8" s="2">
        <f>C8+F8+I8+L8+O8+R8+U8+X8+AA8+AD8+AG8+AJ8</f>
        <v>24539869</v>
      </c>
      <c r="AN8" s="2">
        <f>D8+G8+J8+M8+P8+S8+V8+Y8+AB8+AE8+AH8+AK8</f>
        <v>15800407</v>
      </c>
      <c r="AO8" s="2">
        <f>SUM(AM8:AN8)</f>
        <v>40340276</v>
      </c>
    </row>
    <row r="9" spans="2:41">
      <c r="B9" s="45" t="s">
        <v>10</v>
      </c>
      <c r="C9" s="2">
        <v>1098910</v>
      </c>
      <c r="D9" s="2">
        <v>4618820</v>
      </c>
      <c r="E9" s="2">
        <f t="shared" ref="E9:E42" si="0">SUM(C9:D9)</f>
        <v>5717730</v>
      </c>
      <c r="F9" s="2">
        <v>1060031</v>
      </c>
      <c r="G9" s="2">
        <v>4336549</v>
      </c>
      <c r="H9" s="2">
        <f t="shared" ref="H9:H42" si="1">SUM(F9:G9)</f>
        <v>5396580</v>
      </c>
      <c r="I9" s="2">
        <v>1047945</v>
      </c>
      <c r="J9" s="2">
        <v>4704005</v>
      </c>
      <c r="K9" s="2">
        <f t="shared" ref="K9:K42" si="2">SUM(I9:J9)</f>
        <v>5751950</v>
      </c>
      <c r="L9" s="2">
        <v>991253</v>
      </c>
      <c r="M9" s="2">
        <v>4382770</v>
      </c>
      <c r="N9" s="2">
        <f t="shared" ref="N9:N42" si="3">SUM(L9:M9)</f>
        <v>5374023</v>
      </c>
      <c r="O9" s="2">
        <v>878577</v>
      </c>
      <c r="P9" s="2">
        <v>3891334</v>
      </c>
      <c r="Q9" s="2">
        <f t="shared" ref="Q9:Q42" si="4">SUM(O9:P9)</f>
        <v>4769911</v>
      </c>
      <c r="R9" s="2">
        <v>824300</v>
      </c>
      <c r="S9" s="2">
        <v>3854914</v>
      </c>
      <c r="T9" s="2">
        <f t="shared" ref="T9:T42" si="5">SUM(R9:S9)</f>
        <v>4679214</v>
      </c>
      <c r="U9" s="2">
        <v>949128</v>
      </c>
      <c r="V9" s="2">
        <v>4286758</v>
      </c>
      <c r="W9" s="2">
        <f t="shared" ref="W9:W42" si="6">SUM(U9:V9)</f>
        <v>5235886</v>
      </c>
      <c r="X9" s="2">
        <v>985357</v>
      </c>
      <c r="Y9" s="2">
        <v>4279202</v>
      </c>
      <c r="Z9" s="2">
        <f t="shared" ref="Z9:Z42" si="7">SUM(X9:Y9)</f>
        <v>5264559</v>
      </c>
      <c r="AA9" s="2">
        <v>801823</v>
      </c>
      <c r="AB9" s="2">
        <v>3679161</v>
      </c>
      <c r="AC9" s="2">
        <f t="shared" ref="AC9:AC42" si="8">SUM(AA9:AB9)</f>
        <v>4480984</v>
      </c>
      <c r="AD9" s="2">
        <v>827940</v>
      </c>
      <c r="AE9" s="2">
        <v>3501155</v>
      </c>
      <c r="AF9" s="2">
        <f t="shared" ref="AF9:AF42" si="9">SUM(AD9:AE9)</f>
        <v>4329095</v>
      </c>
      <c r="AG9" s="2">
        <v>976688</v>
      </c>
      <c r="AH9" s="2">
        <v>4205317</v>
      </c>
      <c r="AI9" s="2">
        <f t="shared" ref="AI9:AI42" si="10">SUM(AG9:AH9)</f>
        <v>5182005</v>
      </c>
      <c r="AJ9" s="2">
        <v>1056324</v>
      </c>
      <c r="AK9" s="2">
        <v>4761615</v>
      </c>
      <c r="AL9" s="2">
        <f t="shared" ref="AL9:AL42" si="11">SUM(AJ9:AK9)</f>
        <v>5817939</v>
      </c>
      <c r="AM9" s="2">
        <f t="shared" ref="AM9:AM42" si="12">C9+F9+I9+L9+O9+R9+U9+X9+AA9+AD9+AG9+AJ9</f>
        <v>11498276</v>
      </c>
      <c r="AN9" s="2">
        <f t="shared" ref="AN9:AN42" si="13">D9+G9+J9+M9+P9+S9+V9+Y9+AB9+AE9+AH9+AK9</f>
        <v>50501600</v>
      </c>
      <c r="AO9" s="2">
        <f t="shared" ref="AO9:AO42" si="14">SUM(AM9:AN9)</f>
        <v>61999876</v>
      </c>
    </row>
    <row r="10" spans="2:41">
      <c r="B10" s="45" t="s">
        <v>11</v>
      </c>
      <c r="C10" s="2">
        <v>22844</v>
      </c>
      <c r="D10" s="2">
        <v>0</v>
      </c>
      <c r="E10" s="2">
        <f t="shared" si="0"/>
        <v>22844</v>
      </c>
      <c r="F10" s="2">
        <v>21322</v>
      </c>
      <c r="G10" s="2">
        <v>0</v>
      </c>
      <c r="H10" s="2">
        <f t="shared" si="1"/>
        <v>21322</v>
      </c>
      <c r="I10" s="2">
        <v>29288</v>
      </c>
      <c r="J10" s="2">
        <v>0</v>
      </c>
      <c r="K10" s="2">
        <f t="shared" si="2"/>
        <v>29288</v>
      </c>
      <c r="L10" s="2">
        <v>30618</v>
      </c>
      <c r="M10" s="2">
        <v>0</v>
      </c>
      <c r="N10" s="2">
        <f t="shared" si="3"/>
        <v>30618</v>
      </c>
      <c r="O10" s="2">
        <v>30654</v>
      </c>
      <c r="P10" s="2">
        <v>0</v>
      </c>
      <c r="Q10" s="2">
        <f t="shared" si="4"/>
        <v>30654</v>
      </c>
      <c r="R10" s="2">
        <v>27495</v>
      </c>
      <c r="S10" s="2">
        <v>0</v>
      </c>
      <c r="T10" s="2">
        <f t="shared" si="5"/>
        <v>27495</v>
      </c>
      <c r="U10" s="2">
        <v>28592</v>
      </c>
      <c r="V10" s="2">
        <v>0</v>
      </c>
      <c r="W10" s="2">
        <f t="shared" si="6"/>
        <v>28592</v>
      </c>
      <c r="X10" s="2">
        <v>29594</v>
      </c>
      <c r="Y10" s="2">
        <v>0</v>
      </c>
      <c r="Z10" s="2">
        <f t="shared" si="7"/>
        <v>29594</v>
      </c>
      <c r="AA10" s="2">
        <v>29693</v>
      </c>
      <c r="AB10" s="2">
        <v>0</v>
      </c>
      <c r="AC10" s="2">
        <f t="shared" si="8"/>
        <v>29693</v>
      </c>
      <c r="AD10" s="2">
        <v>37985</v>
      </c>
      <c r="AE10" s="2">
        <v>0</v>
      </c>
      <c r="AF10" s="2">
        <f t="shared" si="9"/>
        <v>37985</v>
      </c>
      <c r="AG10" s="2">
        <v>26972</v>
      </c>
      <c r="AH10" s="2">
        <v>0</v>
      </c>
      <c r="AI10" s="2">
        <f t="shared" si="10"/>
        <v>26972</v>
      </c>
      <c r="AJ10" s="2">
        <v>27388</v>
      </c>
      <c r="AK10" s="2">
        <v>0</v>
      </c>
      <c r="AL10" s="2">
        <f t="shared" si="11"/>
        <v>27388</v>
      </c>
      <c r="AM10" s="2">
        <f t="shared" si="12"/>
        <v>342445</v>
      </c>
      <c r="AN10" s="2">
        <f t="shared" si="13"/>
        <v>0</v>
      </c>
      <c r="AO10" s="2">
        <f t="shared" si="14"/>
        <v>342445</v>
      </c>
    </row>
    <row r="11" spans="2:41">
      <c r="B11" s="45" t="s">
        <v>12</v>
      </c>
      <c r="C11" s="2">
        <v>809470</v>
      </c>
      <c r="D11" s="2">
        <v>243924</v>
      </c>
      <c r="E11" s="2">
        <f t="shared" si="0"/>
        <v>1053394</v>
      </c>
      <c r="F11" s="2">
        <v>705344</v>
      </c>
      <c r="G11" s="2">
        <v>250916</v>
      </c>
      <c r="H11" s="2">
        <f t="shared" si="1"/>
        <v>956260</v>
      </c>
      <c r="I11" s="2">
        <v>704330</v>
      </c>
      <c r="J11" s="2">
        <v>219860</v>
      </c>
      <c r="K11" s="2">
        <f t="shared" si="2"/>
        <v>924190</v>
      </c>
      <c r="L11" s="2">
        <v>663676</v>
      </c>
      <c r="M11" s="2">
        <v>207534</v>
      </c>
      <c r="N11" s="2">
        <f t="shared" si="3"/>
        <v>871210</v>
      </c>
      <c r="O11" s="2">
        <v>639461</v>
      </c>
      <c r="P11" s="2">
        <v>184806</v>
      </c>
      <c r="Q11" s="2">
        <f t="shared" si="4"/>
        <v>824267</v>
      </c>
      <c r="R11" s="2">
        <v>598937</v>
      </c>
      <c r="S11" s="2">
        <v>185358</v>
      </c>
      <c r="T11" s="2">
        <f t="shared" si="5"/>
        <v>784295</v>
      </c>
      <c r="U11" s="2">
        <v>682122</v>
      </c>
      <c r="V11" s="2">
        <v>224204</v>
      </c>
      <c r="W11" s="2">
        <f t="shared" si="6"/>
        <v>906326</v>
      </c>
      <c r="X11" s="2">
        <v>669575</v>
      </c>
      <c r="Y11" s="2">
        <v>226194</v>
      </c>
      <c r="Z11" s="2">
        <f t="shared" si="7"/>
        <v>895769</v>
      </c>
      <c r="AA11" s="2">
        <v>595863</v>
      </c>
      <c r="AB11" s="2">
        <v>176900</v>
      </c>
      <c r="AC11" s="2">
        <f t="shared" si="8"/>
        <v>772763</v>
      </c>
      <c r="AD11" s="2">
        <v>598128</v>
      </c>
      <c r="AE11" s="2">
        <v>173682</v>
      </c>
      <c r="AF11" s="2">
        <f t="shared" si="9"/>
        <v>771810</v>
      </c>
      <c r="AG11" s="2">
        <v>736981</v>
      </c>
      <c r="AH11" s="2">
        <v>238864</v>
      </c>
      <c r="AI11" s="2">
        <f t="shared" si="10"/>
        <v>975845</v>
      </c>
      <c r="AJ11" s="2">
        <v>798059</v>
      </c>
      <c r="AK11" s="2">
        <v>304733</v>
      </c>
      <c r="AL11" s="2">
        <f t="shared" si="11"/>
        <v>1102792</v>
      </c>
      <c r="AM11" s="2">
        <f t="shared" si="12"/>
        <v>8201946</v>
      </c>
      <c r="AN11" s="2">
        <f t="shared" si="13"/>
        <v>2636975</v>
      </c>
      <c r="AO11" s="2">
        <f t="shared" si="14"/>
        <v>10838921</v>
      </c>
    </row>
    <row r="12" spans="2:41">
      <c r="B12" s="45" t="s">
        <v>13</v>
      </c>
      <c r="C12" s="2">
        <v>251446</v>
      </c>
      <c r="D12" s="2">
        <v>17093</v>
      </c>
      <c r="E12" s="2">
        <f t="shared" si="0"/>
        <v>268539</v>
      </c>
      <c r="F12" s="2">
        <v>213088</v>
      </c>
      <c r="G12" s="2">
        <v>21598</v>
      </c>
      <c r="H12" s="2">
        <f t="shared" si="1"/>
        <v>234686</v>
      </c>
      <c r="I12" s="2">
        <v>219977</v>
      </c>
      <c r="J12" s="2">
        <v>20855</v>
      </c>
      <c r="K12" s="2">
        <f t="shared" si="2"/>
        <v>240832</v>
      </c>
      <c r="L12" s="2">
        <v>227265</v>
      </c>
      <c r="M12" s="2">
        <v>18660</v>
      </c>
      <c r="N12" s="2">
        <f t="shared" si="3"/>
        <v>245925</v>
      </c>
      <c r="O12" s="2">
        <v>208609</v>
      </c>
      <c r="P12" s="2">
        <v>18268</v>
      </c>
      <c r="Q12" s="2">
        <f t="shared" si="4"/>
        <v>226877</v>
      </c>
      <c r="R12" s="2">
        <v>184103</v>
      </c>
      <c r="S12" s="2">
        <v>18727</v>
      </c>
      <c r="T12" s="2">
        <f t="shared" si="5"/>
        <v>202830</v>
      </c>
      <c r="U12" s="2">
        <v>207226</v>
      </c>
      <c r="V12" s="2">
        <v>17112</v>
      </c>
      <c r="W12" s="2">
        <f t="shared" si="6"/>
        <v>224338</v>
      </c>
      <c r="X12" s="2">
        <v>203590</v>
      </c>
      <c r="Y12" s="2">
        <v>18673</v>
      </c>
      <c r="Z12" s="2">
        <f t="shared" si="7"/>
        <v>222263</v>
      </c>
      <c r="AA12" s="2">
        <v>191440</v>
      </c>
      <c r="AB12" s="2">
        <v>15642</v>
      </c>
      <c r="AC12" s="2">
        <f t="shared" si="8"/>
        <v>207082</v>
      </c>
      <c r="AD12" s="2">
        <v>204222</v>
      </c>
      <c r="AE12" s="2">
        <v>15719</v>
      </c>
      <c r="AF12" s="2">
        <f t="shared" si="9"/>
        <v>219941</v>
      </c>
      <c r="AG12" s="2">
        <v>243221</v>
      </c>
      <c r="AH12" s="2">
        <v>19738</v>
      </c>
      <c r="AI12" s="2">
        <f t="shared" si="10"/>
        <v>262959</v>
      </c>
      <c r="AJ12" s="2">
        <v>254570</v>
      </c>
      <c r="AK12" s="2">
        <v>25487</v>
      </c>
      <c r="AL12" s="2">
        <f t="shared" si="11"/>
        <v>280057</v>
      </c>
      <c r="AM12" s="2">
        <f t="shared" si="12"/>
        <v>2608757</v>
      </c>
      <c r="AN12" s="2">
        <f t="shared" si="13"/>
        <v>227572</v>
      </c>
      <c r="AO12" s="2">
        <f t="shared" si="14"/>
        <v>2836329</v>
      </c>
    </row>
    <row r="13" spans="2:41">
      <c r="B13" s="45" t="s">
        <v>14</v>
      </c>
      <c r="C13" s="2">
        <v>7668</v>
      </c>
      <c r="D13" s="2">
        <v>0</v>
      </c>
      <c r="E13" s="2">
        <f t="shared" si="0"/>
        <v>7668</v>
      </c>
      <c r="F13" s="2">
        <v>7101</v>
      </c>
      <c r="G13" s="2">
        <v>0</v>
      </c>
      <c r="H13" s="2">
        <f t="shared" si="1"/>
        <v>7101</v>
      </c>
      <c r="I13" s="2">
        <v>10070</v>
      </c>
      <c r="J13" s="2">
        <v>0</v>
      </c>
      <c r="K13" s="2">
        <f t="shared" si="2"/>
        <v>10070</v>
      </c>
      <c r="L13" s="2">
        <v>48937</v>
      </c>
      <c r="M13" s="2">
        <v>0</v>
      </c>
      <c r="N13" s="2">
        <f t="shared" si="3"/>
        <v>48937</v>
      </c>
      <c r="O13" s="2">
        <v>15614</v>
      </c>
      <c r="P13" s="2">
        <v>0</v>
      </c>
      <c r="Q13" s="2">
        <f t="shared" si="4"/>
        <v>15614</v>
      </c>
      <c r="R13" s="2">
        <v>14459</v>
      </c>
      <c r="S13" s="2">
        <v>0</v>
      </c>
      <c r="T13" s="2">
        <f t="shared" si="5"/>
        <v>14459</v>
      </c>
      <c r="U13" s="2">
        <v>14370</v>
      </c>
      <c r="V13" s="2">
        <v>0</v>
      </c>
      <c r="W13" s="2">
        <f t="shared" si="6"/>
        <v>14370</v>
      </c>
      <c r="X13" s="2">
        <v>17682</v>
      </c>
      <c r="Y13" s="2">
        <v>0</v>
      </c>
      <c r="Z13" s="2">
        <f t="shared" si="7"/>
        <v>17682</v>
      </c>
      <c r="AA13" s="2">
        <v>14628</v>
      </c>
      <c r="AB13" s="2">
        <v>0</v>
      </c>
      <c r="AC13" s="2">
        <f t="shared" si="8"/>
        <v>14628</v>
      </c>
      <c r="AD13" s="2">
        <v>15552</v>
      </c>
      <c r="AE13" s="2">
        <v>0</v>
      </c>
      <c r="AF13" s="2">
        <f t="shared" si="9"/>
        <v>15552</v>
      </c>
      <c r="AG13" s="2">
        <v>15198</v>
      </c>
      <c r="AH13" s="2">
        <v>0</v>
      </c>
      <c r="AI13" s="2">
        <f t="shared" si="10"/>
        <v>15198</v>
      </c>
      <c r="AJ13" s="2">
        <v>16110</v>
      </c>
      <c r="AK13" s="2">
        <v>0</v>
      </c>
      <c r="AL13" s="2">
        <f t="shared" si="11"/>
        <v>16110</v>
      </c>
      <c r="AM13" s="2">
        <f t="shared" si="12"/>
        <v>197389</v>
      </c>
      <c r="AN13" s="2">
        <f t="shared" si="13"/>
        <v>0</v>
      </c>
      <c r="AO13" s="2">
        <f t="shared" si="14"/>
        <v>197389</v>
      </c>
    </row>
    <row r="14" spans="2:41">
      <c r="B14" s="45" t="s">
        <v>15</v>
      </c>
      <c r="C14" s="2">
        <v>324135</v>
      </c>
      <c r="D14" s="2">
        <v>29183</v>
      </c>
      <c r="E14" s="2">
        <f t="shared" si="0"/>
        <v>353318</v>
      </c>
      <c r="F14" s="2">
        <v>296907</v>
      </c>
      <c r="G14" s="2">
        <v>31395</v>
      </c>
      <c r="H14" s="2">
        <f t="shared" si="1"/>
        <v>328302</v>
      </c>
      <c r="I14" s="2">
        <v>357590</v>
      </c>
      <c r="J14" s="2">
        <v>30951</v>
      </c>
      <c r="K14" s="2">
        <f t="shared" si="2"/>
        <v>388541</v>
      </c>
      <c r="L14" s="2">
        <v>352640</v>
      </c>
      <c r="M14" s="2">
        <v>25622</v>
      </c>
      <c r="N14" s="2">
        <f t="shared" si="3"/>
        <v>378262</v>
      </c>
      <c r="O14" s="2">
        <v>333276</v>
      </c>
      <c r="P14" s="2">
        <v>24430</v>
      </c>
      <c r="Q14" s="2">
        <f t="shared" si="4"/>
        <v>357706</v>
      </c>
      <c r="R14" s="2">
        <v>303723</v>
      </c>
      <c r="S14" s="2">
        <v>26486</v>
      </c>
      <c r="T14" s="2">
        <f t="shared" si="5"/>
        <v>330209</v>
      </c>
      <c r="U14" s="2">
        <v>317183</v>
      </c>
      <c r="V14" s="2">
        <v>31559</v>
      </c>
      <c r="W14" s="2">
        <f t="shared" si="6"/>
        <v>348742</v>
      </c>
      <c r="X14" s="2">
        <v>331292</v>
      </c>
      <c r="Y14" s="2">
        <v>28865</v>
      </c>
      <c r="Z14" s="2">
        <f t="shared" si="7"/>
        <v>360157</v>
      </c>
      <c r="AA14" s="2">
        <v>308657</v>
      </c>
      <c r="AB14" s="2">
        <v>30283</v>
      </c>
      <c r="AC14" s="2">
        <f t="shared" si="8"/>
        <v>338940</v>
      </c>
      <c r="AD14" s="2">
        <v>304873</v>
      </c>
      <c r="AE14" s="2">
        <v>25938</v>
      </c>
      <c r="AF14" s="2">
        <f t="shared" si="9"/>
        <v>330811</v>
      </c>
      <c r="AG14" s="2">
        <v>312689</v>
      </c>
      <c r="AH14" s="2">
        <v>31539</v>
      </c>
      <c r="AI14" s="2">
        <f t="shared" si="10"/>
        <v>344228</v>
      </c>
      <c r="AJ14" s="2">
        <v>319027</v>
      </c>
      <c r="AK14" s="2">
        <v>32807</v>
      </c>
      <c r="AL14" s="2">
        <f t="shared" si="11"/>
        <v>351834</v>
      </c>
      <c r="AM14" s="2">
        <f t="shared" si="12"/>
        <v>3861992</v>
      </c>
      <c r="AN14" s="2">
        <f t="shared" si="13"/>
        <v>349058</v>
      </c>
      <c r="AO14" s="2">
        <f t="shared" si="14"/>
        <v>4211050</v>
      </c>
    </row>
    <row r="15" spans="2:41">
      <c r="B15" s="45" t="s">
        <v>16</v>
      </c>
      <c r="C15" s="2">
        <v>5</v>
      </c>
      <c r="D15" s="2">
        <v>0</v>
      </c>
      <c r="E15" s="2">
        <f t="shared" si="0"/>
        <v>5</v>
      </c>
      <c r="F15" s="2">
        <v>0</v>
      </c>
      <c r="G15" s="2">
        <v>3</v>
      </c>
      <c r="H15" s="2">
        <f t="shared" si="1"/>
        <v>3</v>
      </c>
      <c r="I15" s="2">
        <v>0</v>
      </c>
      <c r="J15" s="2">
        <v>0</v>
      </c>
      <c r="K15" s="2">
        <f t="shared" si="2"/>
        <v>0</v>
      </c>
      <c r="L15" s="2">
        <v>212</v>
      </c>
      <c r="M15" s="2">
        <v>0</v>
      </c>
      <c r="N15" s="2">
        <f t="shared" si="3"/>
        <v>212</v>
      </c>
      <c r="O15" s="2">
        <v>36</v>
      </c>
      <c r="P15" s="2">
        <v>1081</v>
      </c>
      <c r="Q15" s="2">
        <f t="shared" si="4"/>
        <v>1117</v>
      </c>
      <c r="R15" s="2">
        <v>26</v>
      </c>
      <c r="S15" s="2">
        <v>4722</v>
      </c>
      <c r="T15" s="2">
        <f t="shared" si="5"/>
        <v>4748</v>
      </c>
      <c r="U15" s="2">
        <v>5</v>
      </c>
      <c r="V15" s="2">
        <v>4495</v>
      </c>
      <c r="W15" s="2">
        <f t="shared" si="6"/>
        <v>4500</v>
      </c>
      <c r="X15" s="2">
        <v>8</v>
      </c>
      <c r="Y15" s="2">
        <v>4789</v>
      </c>
      <c r="Z15" s="2">
        <f t="shared" si="7"/>
        <v>4797</v>
      </c>
      <c r="AA15" s="2">
        <v>4</v>
      </c>
      <c r="AB15" s="2">
        <v>4701</v>
      </c>
      <c r="AC15" s="2">
        <f t="shared" si="8"/>
        <v>4705</v>
      </c>
      <c r="AD15" s="2">
        <v>0</v>
      </c>
      <c r="AE15" s="2">
        <v>4133</v>
      </c>
      <c r="AF15" s="2">
        <f t="shared" si="9"/>
        <v>4133</v>
      </c>
      <c r="AG15" s="2">
        <v>7</v>
      </c>
      <c r="AH15" s="2">
        <v>4927</v>
      </c>
      <c r="AI15" s="2">
        <f t="shared" si="10"/>
        <v>4934</v>
      </c>
      <c r="AJ15" s="2">
        <v>70</v>
      </c>
      <c r="AK15" s="2">
        <v>5842</v>
      </c>
      <c r="AL15" s="2">
        <f t="shared" si="11"/>
        <v>5912</v>
      </c>
      <c r="AM15" s="2">
        <f t="shared" si="12"/>
        <v>373</v>
      </c>
      <c r="AN15" s="2">
        <f t="shared" si="13"/>
        <v>34693</v>
      </c>
      <c r="AO15" s="2">
        <f t="shared" si="14"/>
        <v>35066</v>
      </c>
    </row>
    <row r="16" spans="2:41">
      <c r="B16" s="45" t="s">
        <v>17</v>
      </c>
      <c r="C16" s="2">
        <v>141713</v>
      </c>
      <c r="D16" s="2">
        <v>0</v>
      </c>
      <c r="E16" s="2">
        <f t="shared" si="0"/>
        <v>141713</v>
      </c>
      <c r="F16" s="2">
        <v>122474</v>
      </c>
      <c r="G16" s="2">
        <v>0</v>
      </c>
      <c r="H16" s="2">
        <f t="shared" si="1"/>
        <v>122474</v>
      </c>
      <c r="I16" s="2">
        <v>145096</v>
      </c>
      <c r="J16" s="2">
        <v>0</v>
      </c>
      <c r="K16" s="2">
        <f t="shared" si="2"/>
        <v>145096</v>
      </c>
      <c r="L16" s="2">
        <v>161310</v>
      </c>
      <c r="M16" s="2">
        <v>0</v>
      </c>
      <c r="N16" s="2">
        <f t="shared" si="3"/>
        <v>161310</v>
      </c>
      <c r="O16" s="2">
        <v>160159</v>
      </c>
      <c r="P16" s="2">
        <v>0</v>
      </c>
      <c r="Q16" s="2">
        <f t="shared" si="4"/>
        <v>160159</v>
      </c>
      <c r="R16" s="2">
        <v>149343</v>
      </c>
      <c r="S16" s="2">
        <v>0</v>
      </c>
      <c r="T16" s="2">
        <f t="shared" si="5"/>
        <v>149343</v>
      </c>
      <c r="U16" s="2">
        <v>161811</v>
      </c>
      <c r="V16" s="2">
        <v>0</v>
      </c>
      <c r="W16" s="2">
        <f t="shared" si="6"/>
        <v>161811</v>
      </c>
      <c r="X16" s="2">
        <v>159087</v>
      </c>
      <c r="Y16" s="2">
        <v>0</v>
      </c>
      <c r="Z16" s="2">
        <f t="shared" si="7"/>
        <v>159087</v>
      </c>
      <c r="AA16" s="2">
        <v>145262</v>
      </c>
      <c r="AB16" s="2">
        <v>0</v>
      </c>
      <c r="AC16" s="2">
        <f t="shared" si="8"/>
        <v>145262</v>
      </c>
      <c r="AD16" s="2">
        <v>163839</v>
      </c>
      <c r="AE16" s="2">
        <v>0</v>
      </c>
      <c r="AF16" s="2">
        <f t="shared" si="9"/>
        <v>163839</v>
      </c>
      <c r="AG16" s="2">
        <v>152180</v>
      </c>
      <c r="AH16" s="2">
        <v>0</v>
      </c>
      <c r="AI16" s="2">
        <f t="shared" si="10"/>
        <v>152180</v>
      </c>
      <c r="AJ16" s="2">
        <v>161418</v>
      </c>
      <c r="AK16" s="2">
        <v>0</v>
      </c>
      <c r="AL16" s="2">
        <f t="shared" si="11"/>
        <v>161418</v>
      </c>
      <c r="AM16" s="2">
        <f t="shared" si="12"/>
        <v>1823692</v>
      </c>
      <c r="AN16" s="2">
        <f t="shared" si="13"/>
        <v>0</v>
      </c>
      <c r="AO16" s="2">
        <f t="shared" si="14"/>
        <v>1823692</v>
      </c>
    </row>
    <row r="17" spans="2:41">
      <c r="B17" s="45" t="s">
        <v>18</v>
      </c>
      <c r="C17" s="2">
        <v>197818</v>
      </c>
      <c r="D17" s="2">
        <v>57901</v>
      </c>
      <c r="E17" s="2">
        <f t="shared" si="0"/>
        <v>255719</v>
      </c>
      <c r="F17" s="2">
        <v>213609</v>
      </c>
      <c r="G17" s="2">
        <v>64460</v>
      </c>
      <c r="H17" s="2">
        <f t="shared" si="1"/>
        <v>278069</v>
      </c>
      <c r="I17" s="2">
        <v>208438</v>
      </c>
      <c r="J17" s="2">
        <v>61641</v>
      </c>
      <c r="K17" s="2">
        <f t="shared" si="2"/>
        <v>270079</v>
      </c>
      <c r="L17" s="2">
        <v>177111</v>
      </c>
      <c r="M17" s="2">
        <v>60270</v>
      </c>
      <c r="N17" s="2">
        <f t="shared" si="3"/>
        <v>237381</v>
      </c>
      <c r="O17" s="2">
        <v>131330</v>
      </c>
      <c r="P17" s="2">
        <v>48885</v>
      </c>
      <c r="Q17" s="2">
        <f t="shared" si="4"/>
        <v>180215</v>
      </c>
      <c r="R17" s="2">
        <v>137605</v>
      </c>
      <c r="S17" s="2">
        <v>53084</v>
      </c>
      <c r="T17" s="2">
        <f t="shared" si="5"/>
        <v>190689</v>
      </c>
      <c r="U17" s="2">
        <v>188894</v>
      </c>
      <c r="V17" s="2">
        <v>58916</v>
      </c>
      <c r="W17" s="2">
        <f t="shared" si="6"/>
        <v>247810</v>
      </c>
      <c r="X17" s="2">
        <v>235802</v>
      </c>
      <c r="Y17" s="2">
        <v>57551</v>
      </c>
      <c r="Z17" s="2">
        <f t="shared" si="7"/>
        <v>293353</v>
      </c>
      <c r="AA17" s="2">
        <v>146828</v>
      </c>
      <c r="AB17" s="2">
        <v>43808</v>
      </c>
      <c r="AC17" s="2">
        <f t="shared" si="8"/>
        <v>190636</v>
      </c>
      <c r="AD17" s="2">
        <v>116056</v>
      </c>
      <c r="AE17" s="2">
        <v>40237</v>
      </c>
      <c r="AF17" s="2">
        <f t="shared" si="9"/>
        <v>156293</v>
      </c>
      <c r="AG17" s="2">
        <v>112133</v>
      </c>
      <c r="AH17" s="2">
        <v>35018</v>
      </c>
      <c r="AI17" s="2">
        <f t="shared" si="10"/>
        <v>147151</v>
      </c>
      <c r="AJ17" s="2">
        <v>152764</v>
      </c>
      <c r="AK17" s="2">
        <v>45375</v>
      </c>
      <c r="AL17" s="2">
        <f t="shared" si="11"/>
        <v>198139</v>
      </c>
      <c r="AM17" s="2">
        <f t="shared" si="12"/>
        <v>2018388</v>
      </c>
      <c r="AN17" s="2">
        <f t="shared" si="13"/>
        <v>627146</v>
      </c>
      <c r="AO17" s="2">
        <f t="shared" si="14"/>
        <v>2645534</v>
      </c>
    </row>
    <row r="18" spans="2:41">
      <c r="B18" s="45" t="s">
        <v>19</v>
      </c>
      <c r="C18" s="2">
        <v>240552</v>
      </c>
      <c r="D18" s="2">
        <v>198462</v>
      </c>
      <c r="E18" s="2">
        <f t="shared" si="0"/>
        <v>439014</v>
      </c>
      <c r="F18" s="2">
        <v>232156</v>
      </c>
      <c r="G18" s="2">
        <v>237531</v>
      </c>
      <c r="H18" s="2">
        <f t="shared" si="1"/>
        <v>469687</v>
      </c>
      <c r="I18" s="2">
        <v>238729</v>
      </c>
      <c r="J18" s="2">
        <v>189495</v>
      </c>
      <c r="K18" s="2">
        <f t="shared" si="2"/>
        <v>428224</v>
      </c>
      <c r="L18" s="2">
        <v>230850</v>
      </c>
      <c r="M18" s="2">
        <v>145299</v>
      </c>
      <c r="N18" s="2">
        <f t="shared" si="3"/>
        <v>376149</v>
      </c>
      <c r="O18" s="2">
        <v>219622</v>
      </c>
      <c r="P18" s="2">
        <v>135668</v>
      </c>
      <c r="Q18" s="2">
        <f t="shared" si="4"/>
        <v>355290</v>
      </c>
      <c r="R18" s="2">
        <v>192510</v>
      </c>
      <c r="S18" s="2">
        <v>116618</v>
      </c>
      <c r="T18" s="2">
        <f t="shared" si="5"/>
        <v>309128</v>
      </c>
      <c r="U18" s="2">
        <v>190578</v>
      </c>
      <c r="V18" s="2">
        <v>117126</v>
      </c>
      <c r="W18" s="2">
        <f t="shared" si="6"/>
        <v>307704</v>
      </c>
      <c r="X18" s="2">
        <v>192541</v>
      </c>
      <c r="Y18" s="2">
        <v>99366</v>
      </c>
      <c r="Z18" s="2">
        <f t="shared" si="7"/>
        <v>291907</v>
      </c>
      <c r="AA18" s="2">
        <v>142985</v>
      </c>
      <c r="AB18" s="2">
        <v>78744</v>
      </c>
      <c r="AC18" s="2">
        <f t="shared" si="8"/>
        <v>221729</v>
      </c>
      <c r="AD18" s="2">
        <v>205684</v>
      </c>
      <c r="AE18" s="2">
        <v>74703</v>
      </c>
      <c r="AF18" s="2">
        <f t="shared" si="9"/>
        <v>280387</v>
      </c>
      <c r="AG18" s="2">
        <v>220960</v>
      </c>
      <c r="AH18" s="2">
        <v>113045</v>
      </c>
      <c r="AI18" s="2">
        <f t="shared" si="10"/>
        <v>334005</v>
      </c>
      <c r="AJ18" s="2">
        <v>231223</v>
      </c>
      <c r="AK18" s="2">
        <v>157059</v>
      </c>
      <c r="AL18" s="2">
        <f t="shared" si="11"/>
        <v>388282</v>
      </c>
      <c r="AM18" s="2">
        <f t="shared" si="12"/>
        <v>2538390</v>
      </c>
      <c r="AN18" s="2">
        <f t="shared" si="13"/>
        <v>1663116</v>
      </c>
      <c r="AO18" s="2">
        <f t="shared" si="14"/>
        <v>4201506</v>
      </c>
    </row>
    <row r="19" spans="2:41">
      <c r="B19" s="45" t="s">
        <v>20</v>
      </c>
      <c r="C19" s="2">
        <v>25672</v>
      </c>
      <c r="D19" s="2">
        <v>0</v>
      </c>
      <c r="E19" s="2">
        <f t="shared" si="0"/>
        <v>25672</v>
      </c>
      <c r="F19" s="2">
        <v>23862</v>
      </c>
      <c r="G19" s="2">
        <v>0</v>
      </c>
      <c r="H19" s="2">
        <f t="shared" si="1"/>
        <v>23862</v>
      </c>
      <c r="I19" s="2">
        <v>23724</v>
      </c>
      <c r="J19" s="2">
        <v>0</v>
      </c>
      <c r="K19" s="2">
        <f t="shared" si="2"/>
        <v>23724</v>
      </c>
      <c r="L19" s="2">
        <v>22201</v>
      </c>
      <c r="M19" s="2">
        <v>0</v>
      </c>
      <c r="N19" s="2">
        <f t="shared" si="3"/>
        <v>22201</v>
      </c>
      <c r="O19" s="2">
        <v>21747</v>
      </c>
      <c r="P19" s="2">
        <v>0</v>
      </c>
      <c r="Q19" s="2">
        <f t="shared" si="4"/>
        <v>21747</v>
      </c>
      <c r="R19" s="2">
        <v>20714</v>
      </c>
      <c r="S19" s="2">
        <v>0</v>
      </c>
      <c r="T19" s="2">
        <f t="shared" si="5"/>
        <v>20714</v>
      </c>
      <c r="U19" s="2">
        <v>22074</v>
      </c>
      <c r="V19" s="2">
        <v>0</v>
      </c>
      <c r="W19" s="2">
        <f t="shared" si="6"/>
        <v>22074</v>
      </c>
      <c r="X19" s="2">
        <v>21091</v>
      </c>
      <c r="Y19" s="2">
        <v>0</v>
      </c>
      <c r="Z19" s="2">
        <f t="shared" si="7"/>
        <v>21091</v>
      </c>
      <c r="AA19" s="2">
        <v>21776</v>
      </c>
      <c r="AB19" s="2">
        <v>0</v>
      </c>
      <c r="AC19" s="2">
        <f t="shared" si="8"/>
        <v>21776</v>
      </c>
      <c r="AD19" s="2">
        <v>21330</v>
      </c>
      <c r="AE19" s="2">
        <v>0</v>
      </c>
      <c r="AF19" s="2">
        <f t="shared" si="9"/>
        <v>21330</v>
      </c>
      <c r="AG19" s="2">
        <v>24025</v>
      </c>
      <c r="AH19" s="2">
        <v>0</v>
      </c>
      <c r="AI19" s="2">
        <f t="shared" si="10"/>
        <v>24025</v>
      </c>
      <c r="AJ19" s="2">
        <v>23166</v>
      </c>
      <c r="AK19" s="2">
        <v>0</v>
      </c>
      <c r="AL19" s="2">
        <f t="shared" si="11"/>
        <v>23166</v>
      </c>
      <c r="AM19" s="2">
        <f t="shared" si="12"/>
        <v>271382</v>
      </c>
      <c r="AN19" s="2">
        <f t="shared" si="13"/>
        <v>0</v>
      </c>
      <c r="AO19" s="2">
        <f t="shared" si="14"/>
        <v>271382</v>
      </c>
    </row>
    <row r="20" spans="2:41">
      <c r="B20" s="45" t="s">
        <v>21</v>
      </c>
      <c r="C20" s="2">
        <v>27386</v>
      </c>
      <c r="D20" s="2">
        <v>0</v>
      </c>
      <c r="E20" s="2">
        <f t="shared" si="0"/>
        <v>27386</v>
      </c>
      <c r="F20" s="2">
        <v>24047</v>
      </c>
      <c r="G20" s="2">
        <v>0</v>
      </c>
      <c r="H20" s="2">
        <f t="shared" si="1"/>
        <v>24047</v>
      </c>
      <c r="I20" s="2">
        <v>26188</v>
      </c>
      <c r="J20" s="2">
        <v>0</v>
      </c>
      <c r="K20" s="2">
        <f t="shared" si="2"/>
        <v>26188</v>
      </c>
      <c r="L20" s="2">
        <v>26427</v>
      </c>
      <c r="M20" s="2">
        <v>0</v>
      </c>
      <c r="N20" s="2">
        <f t="shared" si="3"/>
        <v>26427</v>
      </c>
      <c r="O20" s="2">
        <v>18766</v>
      </c>
      <c r="P20" s="2">
        <v>0</v>
      </c>
      <c r="Q20" s="2">
        <f t="shared" si="4"/>
        <v>18766</v>
      </c>
      <c r="R20" s="2">
        <v>17558</v>
      </c>
      <c r="S20" s="2">
        <v>0</v>
      </c>
      <c r="T20" s="2">
        <f t="shared" si="5"/>
        <v>17558</v>
      </c>
      <c r="U20" s="2">
        <v>17898</v>
      </c>
      <c r="V20" s="2">
        <v>0</v>
      </c>
      <c r="W20" s="2">
        <f t="shared" si="6"/>
        <v>17898</v>
      </c>
      <c r="X20" s="2">
        <v>17909</v>
      </c>
      <c r="Y20" s="2">
        <v>0</v>
      </c>
      <c r="Z20" s="2">
        <f t="shared" si="7"/>
        <v>17909</v>
      </c>
      <c r="AA20" s="2">
        <v>17247</v>
      </c>
      <c r="AB20" s="2">
        <v>0</v>
      </c>
      <c r="AC20" s="2">
        <f t="shared" si="8"/>
        <v>17247</v>
      </c>
      <c r="AD20" s="2">
        <v>19587</v>
      </c>
      <c r="AE20" s="2">
        <v>0</v>
      </c>
      <c r="AF20" s="2">
        <f t="shared" si="9"/>
        <v>19587</v>
      </c>
      <c r="AG20" s="2">
        <v>23484</v>
      </c>
      <c r="AH20" s="2">
        <v>0</v>
      </c>
      <c r="AI20" s="2">
        <f t="shared" si="10"/>
        <v>23484</v>
      </c>
      <c r="AJ20" s="2">
        <v>26441</v>
      </c>
      <c r="AK20" s="2">
        <v>0</v>
      </c>
      <c r="AL20" s="2">
        <f t="shared" si="11"/>
        <v>26441</v>
      </c>
      <c r="AM20" s="2">
        <f t="shared" si="12"/>
        <v>262938</v>
      </c>
      <c r="AN20" s="2">
        <f t="shared" si="13"/>
        <v>0</v>
      </c>
      <c r="AO20" s="2">
        <f t="shared" si="14"/>
        <v>262938</v>
      </c>
    </row>
    <row r="21" spans="2:41">
      <c r="B21" s="45" t="s">
        <v>22</v>
      </c>
      <c r="C21" s="2">
        <v>6244</v>
      </c>
      <c r="D21" s="2">
        <v>0</v>
      </c>
      <c r="E21" s="2">
        <f t="shared" si="0"/>
        <v>6244</v>
      </c>
      <c r="F21" s="2">
        <v>5435</v>
      </c>
      <c r="G21" s="2">
        <v>0</v>
      </c>
      <c r="H21" s="2">
        <f t="shared" si="1"/>
        <v>5435</v>
      </c>
      <c r="I21" s="2">
        <v>4638</v>
      </c>
      <c r="J21" s="2">
        <v>0</v>
      </c>
      <c r="K21" s="2">
        <f t="shared" si="2"/>
        <v>4638</v>
      </c>
      <c r="L21" s="2">
        <v>3975</v>
      </c>
      <c r="M21" s="2">
        <v>0</v>
      </c>
      <c r="N21" s="2">
        <f t="shared" si="3"/>
        <v>3975</v>
      </c>
      <c r="O21" s="2">
        <v>4273</v>
      </c>
      <c r="P21" s="2">
        <v>0</v>
      </c>
      <c r="Q21" s="2">
        <f t="shared" si="4"/>
        <v>4273</v>
      </c>
      <c r="R21" s="2">
        <v>4148</v>
      </c>
      <c r="S21" s="2">
        <v>0</v>
      </c>
      <c r="T21" s="2">
        <f t="shared" si="5"/>
        <v>4148</v>
      </c>
      <c r="U21" s="2">
        <v>4777</v>
      </c>
      <c r="V21" s="2">
        <v>0</v>
      </c>
      <c r="W21" s="2">
        <f t="shared" si="6"/>
        <v>4777</v>
      </c>
      <c r="X21" s="2">
        <v>5162</v>
      </c>
      <c r="Y21" s="2">
        <v>0</v>
      </c>
      <c r="Z21" s="2">
        <f t="shared" si="7"/>
        <v>5162</v>
      </c>
      <c r="AA21" s="2">
        <v>4750</v>
      </c>
      <c r="AB21" s="2">
        <v>0</v>
      </c>
      <c r="AC21" s="2">
        <f t="shared" si="8"/>
        <v>4750</v>
      </c>
      <c r="AD21" s="2">
        <v>5098</v>
      </c>
      <c r="AE21" s="2">
        <v>0</v>
      </c>
      <c r="AF21" s="2">
        <f t="shared" si="9"/>
        <v>5098</v>
      </c>
      <c r="AG21" s="2">
        <v>7270</v>
      </c>
      <c r="AH21" s="2">
        <v>0</v>
      </c>
      <c r="AI21" s="2">
        <f t="shared" si="10"/>
        <v>7270</v>
      </c>
      <c r="AJ21" s="2">
        <v>7558</v>
      </c>
      <c r="AK21" s="2">
        <v>0</v>
      </c>
      <c r="AL21" s="2">
        <f t="shared" si="11"/>
        <v>7558</v>
      </c>
      <c r="AM21" s="2">
        <f t="shared" si="12"/>
        <v>63328</v>
      </c>
      <c r="AN21" s="2">
        <f t="shared" si="13"/>
        <v>0</v>
      </c>
      <c r="AO21" s="2">
        <f t="shared" si="14"/>
        <v>63328</v>
      </c>
    </row>
    <row r="22" spans="2:41">
      <c r="B22" s="45" t="s">
        <v>23</v>
      </c>
      <c r="C22" s="2">
        <v>15967</v>
      </c>
      <c r="D22" s="2">
        <v>1133</v>
      </c>
      <c r="E22" s="2">
        <f t="shared" si="0"/>
        <v>17100</v>
      </c>
      <c r="F22" s="2">
        <v>15192</v>
      </c>
      <c r="G22" s="2">
        <v>1050</v>
      </c>
      <c r="H22" s="2">
        <f t="shared" si="1"/>
        <v>16242</v>
      </c>
      <c r="I22" s="2">
        <v>16869</v>
      </c>
      <c r="J22" s="2">
        <v>1068</v>
      </c>
      <c r="K22" s="2">
        <f t="shared" si="2"/>
        <v>17937</v>
      </c>
      <c r="L22" s="2">
        <v>18298</v>
      </c>
      <c r="M22" s="2">
        <v>983</v>
      </c>
      <c r="N22" s="2">
        <f t="shared" si="3"/>
        <v>19281</v>
      </c>
      <c r="O22" s="2">
        <v>15692</v>
      </c>
      <c r="P22" s="2">
        <v>536</v>
      </c>
      <c r="Q22" s="2">
        <f t="shared" si="4"/>
        <v>16228</v>
      </c>
      <c r="R22" s="2">
        <v>14716</v>
      </c>
      <c r="S22" s="2">
        <v>0</v>
      </c>
      <c r="T22" s="2">
        <f t="shared" si="5"/>
        <v>14716</v>
      </c>
      <c r="U22" s="2">
        <v>14579</v>
      </c>
      <c r="V22" s="2">
        <v>0</v>
      </c>
      <c r="W22" s="2">
        <f t="shared" si="6"/>
        <v>14579</v>
      </c>
      <c r="X22" s="2">
        <v>14315</v>
      </c>
      <c r="Y22" s="2">
        <v>0</v>
      </c>
      <c r="Z22" s="2">
        <f t="shared" si="7"/>
        <v>14315</v>
      </c>
      <c r="AA22" s="2">
        <v>14002</v>
      </c>
      <c r="AB22" s="2">
        <v>0</v>
      </c>
      <c r="AC22" s="2">
        <f t="shared" si="8"/>
        <v>14002</v>
      </c>
      <c r="AD22" s="2">
        <v>15739</v>
      </c>
      <c r="AE22" s="2">
        <v>0</v>
      </c>
      <c r="AF22" s="2">
        <f t="shared" si="9"/>
        <v>15739</v>
      </c>
      <c r="AG22" s="2">
        <v>16334</v>
      </c>
      <c r="AH22" s="2">
        <v>0</v>
      </c>
      <c r="AI22" s="2">
        <f t="shared" si="10"/>
        <v>16334</v>
      </c>
      <c r="AJ22" s="2">
        <v>16856</v>
      </c>
      <c r="AK22" s="2">
        <v>0</v>
      </c>
      <c r="AL22" s="2">
        <f t="shared" si="11"/>
        <v>16856</v>
      </c>
      <c r="AM22" s="2">
        <f t="shared" si="12"/>
        <v>188559</v>
      </c>
      <c r="AN22" s="2">
        <f t="shared" si="13"/>
        <v>4770</v>
      </c>
      <c r="AO22" s="2">
        <f t="shared" si="14"/>
        <v>193329</v>
      </c>
    </row>
    <row r="23" spans="2:41">
      <c r="B23" s="45" t="s">
        <v>24</v>
      </c>
      <c r="C23" s="2">
        <v>39094</v>
      </c>
      <c r="D23" s="2">
        <v>0</v>
      </c>
      <c r="E23" s="2">
        <f t="shared" si="0"/>
        <v>39094</v>
      </c>
      <c r="F23" s="2">
        <v>34735</v>
      </c>
      <c r="G23" s="2">
        <v>0</v>
      </c>
      <c r="H23" s="2">
        <f t="shared" si="1"/>
        <v>34735</v>
      </c>
      <c r="I23" s="2">
        <v>46835</v>
      </c>
      <c r="J23" s="2">
        <v>0</v>
      </c>
      <c r="K23" s="2">
        <f t="shared" si="2"/>
        <v>46835</v>
      </c>
      <c r="L23" s="2">
        <v>39461</v>
      </c>
      <c r="M23" s="2">
        <v>0</v>
      </c>
      <c r="N23" s="2">
        <f t="shared" si="3"/>
        <v>39461</v>
      </c>
      <c r="O23" s="2">
        <v>39284</v>
      </c>
      <c r="P23" s="2">
        <v>0</v>
      </c>
      <c r="Q23" s="2">
        <f t="shared" si="4"/>
        <v>39284</v>
      </c>
      <c r="R23" s="2">
        <v>34948</v>
      </c>
      <c r="S23" s="2">
        <v>0</v>
      </c>
      <c r="T23" s="2">
        <f t="shared" si="5"/>
        <v>34948</v>
      </c>
      <c r="U23" s="2">
        <v>33336</v>
      </c>
      <c r="V23" s="2">
        <v>0</v>
      </c>
      <c r="W23" s="2">
        <f t="shared" si="6"/>
        <v>33336</v>
      </c>
      <c r="X23" s="2">
        <v>35664</v>
      </c>
      <c r="Y23" s="2">
        <v>0</v>
      </c>
      <c r="Z23" s="2">
        <f t="shared" si="7"/>
        <v>35664</v>
      </c>
      <c r="AA23" s="2">
        <v>33627</v>
      </c>
      <c r="AB23" s="2">
        <v>0</v>
      </c>
      <c r="AC23" s="2">
        <f t="shared" si="8"/>
        <v>33627</v>
      </c>
      <c r="AD23" s="2">
        <v>37951</v>
      </c>
      <c r="AE23" s="2">
        <v>0</v>
      </c>
      <c r="AF23" s="2">
        <f t="shared" si="9"/>
        <v>37951</v>
      </c>
      <c r="AG23" s="2">
        <v>35592</v>
      </c>
      <c r="AH23" s="2">
        <v>0</v>
      </c>
      <c r="AI23" s="2">
        <f t="shared" si="10"/>
        <v>35592</v>
      </c>
      <c r="AJ23" s="2">
        <v>36997</v>
      </c>
      <c r="AK23" s="2">
        <v>0</v>
      </c>
      <c r="AL23" s="2">
        <f t="shared" si="11"/>
        <v>36997</v>
      </c>
      <c r="AM23" s="2">
        <f t="shared" si="12"/>
        <v>447524</v>
      </c>
      <c r="AN23" s="2">
        <f t="shared" si="13"/>
        <v>0</v>
      </c>
      <c r="AO23" s="2">
        <f t="shared" si="14"/>
        <v>447524</v>
      </c>
    </row>
    <row r="24" spans="2:41">
      <c r="B24" s="45" t="s">
        <v>25</v>
      </c>
      <c r="C24" s="2">
        <v>5641</v>
      </c>
      <c r="D24" s="2">
        <v>0</v>
      </c>
      <c r="E24" s="2">
        <f t="shared" si="0"/>
        <v>5641</v>
      </c>
      <c r="F24" s="2">
        <v>1697</v>
      </c>
      <c r="G24" s="2">
        <v>0</v>
      </c>
      <c r="H24" s="2">
        <f t="shared" si="1"/>
        <v>1697</v>
      </c>
      <c r="I24" s="2">
        <v>1874</v>
      </c>
      <c r="J24" s="2">
        <v>0</v>
      </c>
      <c r="K24" s="2">
        <f t="shared" si="2"/>
        <v>1874</v>
      </c>
      <c r="L24" s="2">
        <v>1446</v>
      </c>
      <c r="M24" s="2">
        <v>0</v>
      </c>
      <c r="N24" s="2">
        <f t="shared" si="3"/>
        <v>1446</v>
      </c>
      <c r="O24" s="2">
        <v>0</v>
      </c>
      <c r="P24" s="2">
        <v>0</v>
      </c>
      <c r="Q24" s="2">
        <f t="shared" si="4"/>
        <v>0</v>
      </c>
      <c r="R24" s="2">
        <v>0</v>
      </c>
      <c r="S24" s="2">
        <v>0</v>
      </c>
      <c r="T24" s="2">
        <f t="shared" si="5"/>
        <v>0</v>
      </c>
      <c r="U24" s="2">
        <v>0</v>
      </c>
      <c r="V24" s="2">
        <v>0</v>
      </c>
      <c r="W24" s="2">
        <f t="shared" si="6"/>
        <v>0</v>
      </c>
      <c r="X24" s="2">
        <v>0</v>
      </c>
      <c r="Y24" s="2">
        <v>0</v>
      </c>
      <c r="Z24" s="2">
        <f t="shared" si="7"/>
        <v>0</v>
      </c>
      <c r="AA24" s="2">
        <v>0</v>
      </c>
      <c r="AB24" s="2">
        <v>0</v>
      </c>
      <c r="AC24" s="2">
        <f t="shared" si="8"/>
        <v>0</v>
      </c>
      <c r="AD24" s="2">
        <v>0</v>
      </c>
      <c r="AE24" s="2">
        <v>0</v>
      </c>
      <c r="AF24" s="2">
        <f t="shared" si="9"/>
        <v>0</v>
      </c>
      <c r="AG24" s="2">
        <v>0</v>
      </c>
      <c r="AH24" s="2">
        <v>0</v>
      </c>
      <c r="AI24" s="2">
        <f t="shared" si="10"/>
        <v>0</v>
      </c>
      <c r="AJ24" s="2">
        <v>0</v>
      </c>
      <c r="AK24" s="2">
        <v>0</v>
      </c>
      <c r="AL24" s="2">
        <f t="shared" si="11"/>
        <v>0</v>
      </c>
      <c r="AM24" s="2">
        <f t="shared" si="12"/>
        <v>10658</v>
      </c>
      <c r="AN24" s="2">
        <f t="shared" si="13"/>
        <v>0</v>
      </c>
      <c r="AO24" s="2">
        <f t="shared" si="14"/>
        <v>10658</v>
      </c>
    </row>
    <row r="25" spans="2:41">
      <c r="B25" s="45" t="s">
        <v>26</v>
      </c>
      <c r="C25" s="2">
        <v>120684</v>
      </c>
      <c r="D25" s="2">
        <v>0</v>
      </c>
      <c r="E25" s="2">
        <f t="shared" si="0"/>
        <v>120684</v>
      </c>
      <c r="F25" s="2">
        <v>113567</v>
      </c>
      <c r="G25" s="2">
        <v>0</v>
      </c>
      <c r="H25" s="2">
        <f t="shared" si="1"/>
        <v>113567</v>
      </c>
      <c r="I25" s="2">
        <v>131447</v>
      </c>
      <c r="J25" s="2">
        <v>0</v>
      </c>
      <c r="K25" s="2">
        <f t="shared" si="2"/>
        <v>131447</v>
      </c>
      <c r="L25" s="2">
        <v>129114</v>
      </c>
      <c r="M25" s="2">
        <v>0</v>
      </c>
      <c r="N25" s="2">
        <f t="shared" si="3"/>
        <v>129114</v>
      </c>
      <c r="O25" s="2">
        <v>130661</v>
      </c>
      <c r="P25" s="2">
        <v>0</v>
      </c>
      <c r="Q25" s="2">
        <f t="shared" si="4"/>
        <v>130661</v>
      </c>
      <c r="R25" s="2">
        <v>121102</v>
      </c>
      <c r="S25" s="2">
        <v>0</v>
      </c>
      <c r="T25" s="2">
        <f t="shared" si="5"/>
        <v>121102</v>
      </c>
      <c r="U25" s="2">
        <v>127129</v>
      </c>
      <c r="V25" s="2">
        <v>0</v>
      </c>
      <c r="W25" s="2">
        <f t="shared" si="6"/>
        <v>127129</v>
      </c>
      <c r="X25" s="2">
        <v>130341</v>
      </c>
      <c r="Y25" s="2">
        <v>0</v>
      </c>
      <c r="Z25" s="2">
        <f t="shared" si="7"/>
        <v>130341</v>
      </c>
      <c r="AA25" s="2">
        <v>121078</v>
      </c>
      <c r="AB25" s="2">
        <v>0</v>
      </c>
      <c r="AC25" s="2">
        <f t="shared" si="8"/>
        <v>121078</v>
      </c>
      <c r="AD25" s="2">
        <v>131415</v>
      </c>
      <c r="AE25" s="2">
        <v>0</v>
      </c>
      <c r="AF25" s="2">
        <f t="shared" si="9"/>
        <v>131415</v>
      </c>
      <c r="AG25" s="2">
        <v>114879</v>
      </c>
      <c r="AH25" s="2">
        <v>0</v>
      </c>
      <c r="AI25" s="2">
        <f t="shared" si="10"/>
        <v>114879</v>
      </c>
      <c r="AJ25" s="2">
        <v>119785</v>
      </c>
      <c r="AK25" s="2">
        <v>0</v>
      </c>
      <c r="AL25" s="2">
        <f t="shared" si="11"/>
        <v>119785</v>
      </c>
      <c r="AM25" s="2">
        <f t="shared" si="12"/>
        <v>1491202</v>
      </c>
      <c r="AN25" s="2">
        <f t="shared" si="13"/>
        <v>0</v>
      </c>
      <c r="AO25" s="2">
        <f t="shared" si="14"/>
        <v>1491202</v>
      </c>
    </row>
    <row r="26" spans="2:41">
      <c r="B26" s="45" t="s">
        <v>27</v>
      </c>
      <c r="C26" s="2">
        <v>33265</v>
      </c>
      <c r="D26" s="2">
        <v>0</v>
      </c>
      <c r="E26" s="2">
        <f t="shared" si="0"/>
        <v>33265</v>
      </c>
      <c r="F26" s="2">
        <v>29647</v>
      </c>
      <c r="G26" s="2">
        <v>0</v>
      </c>
      <c r="H26" s="2">
        <f t="shared" si="1"/>
        <v>29647</v>
      </c>
      <c r="I26" s="2">
        <v>34009</v>
      </c>
      <c r="J26" s="2">
        <v>0</v>
      </c>
      <c r="K26" s="2">
        <f t="shared" si="2"/>
        <v>34009</v>
      </c>
      <c r="L26" s="2">
        <v>40028</v>
      </c>
      <c r="M26" s="2">
        <v>0</v>
      </c>
      <c r="N26" s="2">
        <f t="shared" si="3"/>
        <v>40028</v>
      </c>
      <c r="O26" s="2">
        <v>34372</v>
      </c>
      <c r="P26" s="2">
        <v>0</v>
      </c>
      <c r="Q26" s="2">
        <f t="shared" si="4"/>
        <v>34372</v>
      </c>
      <c r="R26" s="2">
        <v>32584</v>
      </c>
      <c r="S26" s="2">
        <v>0</v>
      </c>
      <c r="T26" s="2">
        <f t="shared" si="5"/>
        <v>32584</v>
      </c>
      <c r="U26" s="2">
        <v>35104</v>
      </c>
      <c r="V26" s="2">
        <v>0</v>
      </c>
      <c r="W26" s="2">
        <f t="shared" si="6"/>
        <v>35104</v>
      </c>
      <c r="X26" s="2">
        <v>34412</v>
      </c>
      <c r="Y26" s="2">
        <v>0</v>
      </c>
      <c r="Z26" s="2">
        <f t="shared" si="7"/>
        <v>34412</v>
      </c>
      <c r="AA26" s="2">
        <v>34626</v>
      </c>
      <c r="AB26" s="2">
        <v>0</v>
      </c>
      <c r="AC26" s="2">
        <f t="shared" si="8"/>
        <v>34626</v>
      </c>
      <c r="AD26" s="2">
        <v>39145</v>
      </c>
      <c r="AE26" s="2">
        <v>0</v>
      </c>
      <c r="AF26" s="2">
        <f t="shared" si="9"/>
        <v>39145</v>
      </c>
      <c r="AG26" s="2">
        <v>40110</v>
      </c>
      <c r="AH26" s="2">
        <v>0</v>
      </c>
      <c r="AI26" s="2">
        <f t="shared" si="10"/>
        <v>40110</v>
      </c>
      <c r="AJ26" s="2">
        <v>43708</v>
      </c>
      <c r="AK26" s="2">
        <v>0</v>
      </c>
      <c r="AL26" s="2">
        <f t="shared" si="11"/>
        <v>43708</v>
      </c>
      <c r="AM26" s="2">
        <f t="shared" si="12"/>
        <v>431010</v>
      </c>
      <c r="AN26" s="2">
        <f t="shared" si="13"/>
        <v>0</v>
      </c>
      <c r="AO26" s="2">
        <f t="shared" si="14"/>
        <v>431010</v>
      </c>
    </row>
    <row r="27" spans="2:41">
      <c r="B27" s="45" t="s">
        <v>28</v>
      </c>
      <c r="C27" s="2">
        <v>17755</v>
      </c>
      <c r="D27" s="2">
        <v>0</v>
      </c>
      <c r="E27" s="2">
        <f t="shared" si="0"/>
        <v>17755</v>
      </c>
      <c r="F27" s="2">
        <v>16361</v>
      </c>
      <c r="G27" s="2">
        <v>0</v>
      </c>
      <c r="H27" s="2">
        <f t="shared" si="1"/>
        <v>16361</v>
      </c>
      <c r="I27" s="2">
        <v>19760</v>
      </c>
      <c r="J27" s="2">
        <v>0</v>
      </c>
      <c r="K27" s="2">
        <f t="shared" si="2"/>
        <v>19760</v>
      </c>
      <c r="L27" s="2">
        <v>37486</v>
      </c>
      <c r="M27" s="2">
        <v>0</v>
      </c>
      <c r="N27" s="2">
        <f t="shared" si="3"/>
        <v>37486</v>
      </c>
      <c r="O27" s="2">
        <v>17551</v>
      </c>
      <c r="P27" s="2">
        <v>0</v>
      </c>
      <c r="Q27" s="2">
        <f t="shared" si="4"/>
        <v>17551</v>
      </c>
      <c r="R27" s="2">
        <v>17170</v>
      </c>
      <c r="S27" s="2">
        <v>0</v>
      </c>
      <c r="T27" s="2">
        <f t="shared" si="5"/>
        <v>17170</v>
      </c>
      <c r="U27" s="2">
        <v>17627</v>
      </c>
      <c r="V27" s="2">
        <v>1725</v>
      </c>
      <c r="W27" s="2">
        <f t="shared" si="6"/>
        <v>19352</v>
      </c>
      <c r="X27" s="2">
        <v>18010</v>
      </c>
      <c r="Y27" s="2">
        <v>0</v>
      </c>
      <c r="Z27" s="2">
        <f t="shared" si="7"/>
        <v>18010</v>
      </c>
      <c r="AA27" s="2">
        <v>16635</v>
      </c>
      <c r="AB27" s="2">
        <v>1720</v>
      </c>
      <c r="AC27" s="2">
        <f t="shared" si="8"/>
        <v>18355</v>
      </c>
      <c r="AD27" s="2">
        <v>17885</v>
      </c>
      <c r="AE27" s="2">
        <v>0</v>
      </c>
      <c r="AF27" s="2">
        <f t="shared" si="9"/>
        <v>17885</v>
      </c>
      <c r="AG27" s="2">
        <v>16474</v>
      </c>
      <c r="AH27" s="2">
        <v>0</v>
      </c>
      <c r="AI27" s="2">
        <f t="shared" si="10"/>
        <v>16474</v>
      </c>
      <c r="AJ27" s="2">
        <v>18953</v>
      </c>
      <c r="AK27" s="2">
        <v>0</v>
      </c>
      <c r="AL27" s="2">
        <f t="shared" si="11"/>
        <v>18953</v>
      </c>
      <c r="AM27" s="2">
        <f t="shared" si="12"/>
        <v>231667</v>
      </c>
      <c r="AN27" s="2">
        <f t="shared" si="13"/>
        <v>3445</v>
      </c>
      <c r="AO27" s="2">
        <f t="shared" si="14"/>
        <v>235112</v>
      </c>
    </row>
    <row r="28" spans="2:41">
      <c r="B28" s="45" t="s">
        <v>29</v>
      </c>
      <c r="C28" s="2">
        <v>53663</v>
      </c>
      <c r="D28" s="2">
        <v>0</v>
      </c>
      <c r="E28" s="2">
        <f t="shared" si="0"/>
        <v>53663</v>
      </c>
      <c r="F28" s="2">
        <v>46645</v>
      </c>
      <c r="G28" s="2">
        <v>0</v>
      </c>
      <c r="H28" s="2">
        <f t="shared" si="1"/>
        <v>46645</v>
      </c>
      <c r="I28" s="2">
        <v>53849</v>
      </c>
      <c r="J28" s="2">
        <v>0</v>
      </c>
      <c r="K28" s="2">
        <f t="shared" si="2"/>
        <v>53849</v>
      </c>
      <c r="L28" s="2">
        <v>56357</v>
      </c>
      <c r="M28" s="2">
        <v>0</v>
      </c>
      <c r="N28" s="2">
        <f t="shared" si="3"/>
        <v>56357</v>
      </c>
      <c r="O28" s="2">
        <v>52487</v>
      </c>
      <c r="P28" s="2">
        <v>0</v>
      </c>
      <c r="Q28" s="2">
        <f t="shared" si="4"/>
        <v>52487</v>
      </c>
      <c r="R28" s="2">
        <v>59468</v>
      </c>
      <c r="S28" s="2">
        <v>0</v>
      </c>
      <c r="T28" s="2">
        <f t="shared" si="5"/>
        <v>59468</v>
      </c>
      <c r="U28" s="2">
        <v>58042</v>
      </c>
      <c r="V28" s="2">
        <v>0</v>
      </c>
      <c r="W28" s="2">
        <f t="shared" si="6"/>
        <v>58042</v>
      </c>
      <c r="X28" s="2">
        <v>58511</v>
      </c>
      <c r="Y28" s="2">
        <v>0</v>
      </c>
      <c r="Z28" s="2">
        <f t="shared" si="7"/>
        <v>58511</v>
      </c>
      <c r="AA28" s="2">
        <v>56288</v>
      </c>
      <c r="AB28" s="2">
        <v>0</v>
      </c>
      <c r="AC28" s="2">
        <f t="shared" si="8"/>
        <v>56288</v>
      </c>
      <c r="AD28" s="2">
        <v>53209</v>
      </c>
      <c r="AE28" s="2">
        <v>0</v>
      </c>
      <c r="AF28" s="2">
        <f t="shared" si="9"/>
        <v>53209</v>
      </c>
      <c r="AG28" s="2">
        <v>59645</v>
      </c>
      <c r="AH28" s="2">
        <v>0</v>
      </c>
      <c r="AI28" s="2">
        <f t="shared" si="10"/>
        <v>59645</v>
      </c>
      <c r="AJ28" s="2">
        <v>65554</v>
      </c>
      <c r="AK28" s="2">
        <v>0</v>
      </c>
      <c r="AL28" s="2">
        <f t="shared" si="11"/>
        <v>65554</v>
      </c>
      <c r="AM28" s="2">
        <f t="shared" si="12"/>
        <v>673718</v>
      </c>
      <c r="AN28" s="2">
        <f t="shared" si="13"/>
        <v>0</v>
      </c>
      <c r="AO28" s="2">
        <f t="shared" si="14"/>
        <v>673718</v>
      </c>
    </row>
    <row r="29" spans="2:41">
      <c r="B29" s="45" t="s">
        <v>30</v>
      </c>
      <c r="C29" s="2">
        <v>0</v>
      </c>
      <c r="D29" s="2">
        <v>0</v>
      </c>
      <c r="E29" s="2">
        <f t="shared" si="0"/>
        <v>0</v>
      </c>
      <c r="F29" s="2">
        <v>0</v>
      </c>
      <c r="G29" s="2">
        <v>0</v>
      </c>
      <c r="H29" s="2">
        <f t="shared" si="1"/>
        <v>0</v>
      </c>
      <c r="I29" s="2">
        <v>0</v>
      </c>
      <c r="J29" s="2">
        <v>0</v>
      </c>
      <c r="K29" s="2">
        <f t="shared" si="2"/>
        <v>0</v>
      </c>
      <c r="L29" s="2">
        <v>0</v>
      </c>
      <c r="M29" s="2">
        <v>0</v>
      </c>
      <c r="N29" s="2">
        <f t="shared" si="3"/>
        <v>0</v>
      </c>
      <c r="O29" s="2">
        <v>0</v>
      </c>
      <c r="P29" s="2">
        <v>0</v>
      </c>
      <c r="Q29" s="2">
        <f t="shared" si="4"/>
        <v>0</v>
      </c>
      <c r="R29" s="2">
        <v>461</v>
      </c>
      <c r="S29" s="2">
        <v>0</v>
      </c>
      <c r="T29" s="2">
        <f t="shared" si="5"/>
        <v>461</v>
      </c>
      <c r="U29" s="2">
        <v>467</v>
      </c>
      <c r="V29" s="2">
        <v>0</v>
      </c>
      <c r="W29" s="2">
        <f t="shared" si="6"/>
        <v>467</v>
      </c>
      <c r="X29" s="2">
        <v>154</v>
      </c>
      <c r="Y29" s="2">
        <v>0</v>
      </c>
      <c r="Z29" s="2">
        <f t="shared" si="7"/>
        <v>154</v>
      </c>
      <c r="AA29" s="2">
        <v>0</v>
      </c>
      <c r="AB29" s="2">
        <v>0</v>
      </c>
      <c r="AC29" s="2">
        <f t="shared" si="8"/>
        <v>0</v>
      </c>
      <c r="AD29" s="2">
        <v>0</v>
      </c>
      <c r="AE29" s="2">
        <v>0</v>
      </c>
      <c r="AF29" s="2">
        <f t="shared" si="9"/>
        <v>0</v>
      </c>
      <c r="AG29" s="2">
        <v>0</v>
      </c>
      <c r="AH29" s="2">
        <v>0</v>
      </c>
      <c r="AI29" s="2">
        <f t="shared" si="10"/>
        <v>0</v>
      </c>
      <c r="AJ29" s="2">
        <v>0</v>
      </c>
      <c r="AK29" s="2">
        <v>0</v>
      </c>
      <c r="AL29" s="2">
        <f t="shared" si="11"/>
        <v>0</v>
      </c>
      <c r="AM29" s="2">
        <f t="shared" si="12"/>
        <v>1082</v>
      </c>
      <c r="AN29" s="2">
        <f t="shared" si="13"/>
        <v>0</v>
      </c>
      <c r="AO29" s="2">
        <f t="shared" si="14"/>
        <v>1082</v>
      </c>
    </row>
    <row r="30" spans="2:41">
      <c r="B30" s="45" t="s">
        <v>31</v>
      </c>
      <c r="C30" s="2">
        <v>7914</v>
      </c>
      <c r="D30" s="2">
        <v>0</v>
      </c>
      <c r="E30" s="2">
        <f t="shared" si="0"/>
        <v>7914</v>
      </c>
      <c r="F30" s="2">
        <v>6879</v>
      </c>
      <c r="G30" s="2">
        <v>0</v>
      </c>
      <c r="H30" s="2">
        <f t="shared" si="1"/>
        <v>6879</v>
      </c>
      <c r="I30" s="2">
        <v>7349</v>
      </c>
      <c r="J30" s="2">
        <v>0</v>
      </c>
      <c r="K30" s="2">
        <f t="shared" si="2"/>
        <v>7349</v>
      </c>
      <c r="L30" s="2">
        <v>8149</v>
      </c>
      <c r="M30" s="2">
        <v>0</v>
      </c>
      <c r="N30" s="2">
        <f t="shared" si="3"/>
        <v>8149</v>
      </c>
      <c r="O30" s="2">
        <v>7342</v>
      </c>
      <c r="P30" s="2">
        <v>0</v>
      </c>
      <c r="Q30" s="2">
        <f t="shared" si="4"/>
        <v>7342</v>
      </c>
      <c r="R30" s="2">
        <v>6442</v>
      </c>
      <c r="S30" s="2">
        <v>0</v>
      </c>
      <c r="T30" s="2">
        <f t="shared" si="5"/>
        <v>6442</v>
      </c>
      <c r="U30" s="2">
        <v>7387</v>
      </c>
      <c r="V30" s="2">
        <v>0</v>
      </c>
      <c r="W30" s="2">
        <f t="shared" si="6"/>
        <v>7387</v>
      </c>
      <c r="X30" s="2">
        <v>7185</v>
      </c>
      <c r="Y30" s="2">
        <v>0</v>
      </c>
      <c r="Z30" s="2">
        <f t="shared" si="7"/>
        <v>7185</v>
      </c>
      <c r="AA30" s="2">
        <v>7232</v>
      </c>
      <c r="AB30" s="2">
        <v>0</v>
      </c>
      <c r="AC30" s="2">
        <f t="shared" si="8"/>
        <v>7232</v>
      </c>
      <c r="AD30" s="2">
        <v>7914</v>
      </c>
      <c r="AE30" s="2">
        <v>0</v>
      </c>
      <c r="AF30" s="2">
        <f t="shared" si="9"/>
        <v>7914</v>
      </c>
      <c r="AG30" s="2">
        <v>7836</v>
      </c>
      <c r="AH30" s="2">
        <v>0</v>
      </c>
      <c r="AI30" s="2">
        <f t="shared" si="10"/>
        <v>7836</v>
      </c>
      <c r="AJ30" s="2">
        <v>7346</v>
      </c>
      <c r="AK30" s="2">
        <v>0</v>
      </c>
      <c r="AL30" s="2">
        <f t="shared" si="11"/>
        <v>7346</v>
      </c>
      <c r="AM30" s="2">
        <f t="shared" si="12"/>
        <v>88975</v>
      </c>
      <c r="AN30" s="2">
        <f t="shared" si="13"/>
        <v>0</v>
      </c>
      <c r="AO30" s="2">
        <f t="shared" si="14"/>
        <v>88975</v>
      </c>
    </row>
    <row r="31" spans="2:41">
      <c r="B31" s="45" t="s">
        <v>32</v>
      </c>
      <c r="C31" s="2">
        <v>722538</v>
      </c>
      <c r="D31" s="2">
        <v>1025887</v>
      </c>
      <c r="E31" s="2">
        <f t="shared" si="0"/>
        <v>1748425</v>
      </c>
      <c r="F31" s="2">
        <v>698785</v>
      </c>
      <c r="G31" s="2">
        <v>1095431</v>
      </c>
      <c r="H31" s="2">
        <f t="shared" si="1"/>
        <v>1794216</v>
      </c>
      <c r="I31" s="2">
        <v>710805</v>
      </c>
      <c r="J31" s="2">
        <v>1092735</v>
      </c>
      <c r="K31" s="2">
        <f t="shared" si="2"/>
        <v>1803540</v>
      </c>
      <c r="L31" s="2">
        <v>691759</v>
      </c>
      <c r="M31" s="2">
        <v>958633</v>
      </c>
      <c r="N31" s="2">
        <f t="shared" si="3"/>
        <v>1650392</v>
      </c>
      <c r="O31" s="2">
        <v>608179</v>
      </c>
      <c r="P31" s="2">
        <v>696714</v>
      </c>
      <c r="Q31" s="2">
        <f t="shared" si="4"/>
        <v>1304893</v>
      </c>
      <c r="R31" s="2">
        <v>567767</v>
      </c>
      <c r="S31" s="2">
        <v>742184</v>
      </c>
      <c r="T31" s="2">
        <f t="shared" si="5"/>
        <v>1309951</v>
      </c>
      <c r="U31" s="2">
        <v>637859</v>
      </c>
      <c r="V31" s="2">
        <v>792070</v>
      </c>
      <c r="W31" s="2">
        <f t="shared" si="6"/>
        <v>1429929</v>
      </c>
      <c r="X31" s="2">
        <v>642414</v>
      </c>
      <c r="Y31" s="2">
        <v>802815</v>
      </c>
      <c r="Z31" s="2">
        <f t="shared" si="7"/>
        <v>1445229</v>
      </c>
      <c r="AA31" s="2">
        <v>494169</v>
      </c>
      <c r="AB31" s="2">
        <v>592025</v>
      </c>
      <c r="AC31" s="2">
        <f t="shared" si="8"/>
        <v>1086194</v>
      </c>
      <c r="AD31" s="2">
        <v>531336</v>
      </c>
      <c r="AE31" s="2">
        <v>581279</v>
      </c>
      <c r="AF31" s="2">
        <f t="shared" si="9"/>
        <v>1112615</v>
      </c>
      <c r="AG31" s="2">
        <v>601292</v>
      </c>
      <c r="AH31" s="2">
        <v>781818</v>
      </c>
      <c r="AI31" s="2">
        <f t="shared" si="10"/>
        <v>1383110</v>
      </c>
      <c r="AJ31" s="2">
        <v>650888</v>
      </c>
      <c r="AK31" s="2">
        <v>943482</v>
      </c>
      <c r="AL31" s="2">
        <f t="shared" si="11"/>
        <v>1594370</v>
      </c>
      <c r="AM31" s="2">
        <f t="shared" si="12"/>
        <v>7557791</v>
      </c>
      <c r="AN31" s="2">
        <f t="shared" si="13"/>
        <v>10105073</v>
      </c>
      <c r="AO31" s="2">
        <f t="shared" si="14"/>
        <v>17662864</v>
      </c>
    </row>
    <row r="32" spans="2:41">
      <c r="B32" s="45" t="s">
        <v>33</v>
      </c>
      <c r="C32" s="2">
        <v>12274</v>
      </c>
      <c r="D32" s="2">
        <v>0</v>
      </c>
      <c r="E32" s="2">
        <f t="shared" si="0"/>
        <v>12274</v>
      </c>
      <c r="F32" s="2">
        <v>17045</v>
      </c>
      <c r="G32" s="2">
        <v>0</v>
      </c>
      <c r="H32" s="2">
        <f t="shared" si="1"/>
        <v>17045</v>
      </c>
      <c r="I32" s="2">
        <v>23475</v>
      </c>
      <c r="J32" s="2">
        <v>0</v>
      </c>
      <c r="K32" s="2">
        <f t="shared" si="2"/>
        <v>23475</v>
      </c>
      <c r="L32" s="2">
        <v>23190</v>
      </c>
      <c r="M32" s="2">
        <v>0</v>
      </c>
      <c r="N32" s="2">
        <f t="shared" si="3"/>
        <v>23190</v>
      </c>
      <c r="O32" s="2">
        <v>20528</v>
      </c>
      <c r="P32" s="2">
        <v>0</v>
      </c>
      <c r="Q32" s="2">
        <f t="shared" si="4"/>
        <v>20528</v>
      </c>
      <c r="R32" s="2">
        <v>15952</v>
      </c>
      <c r="S32" s="2">
        <v>0</v>
      </c>
      <c r="T32" s="2">
        <f t="shared" si="5"/>
        <v>15952</v>
      </c>
      <c r="U32" s="2">
        <v>14875</v>
      </c>
      <c r="V32" s="2">
        <v>0</v>
      </c>
      <c r="W32" s="2">
        <f t="shared" si="6"/>
        <v>14875</v>
      </c>
      <c r="X32" s="2">
        <v>15574</v>
      </c>
      <c r="Y32" s="2">
        <v>0</v>
      </c>
      <c r="Z32" s="2">
        <f t="shared" si="7"/>
        <v>15574</v>
      </c>
      <c r="AA32" s="2">
        <v>15471</v>
      </c>
      <c r="AB32" s="2">
        <v>0</v>
      </c>
      <c r="AC32" s="2">
        <f t="shared" si="8"/>
        <v>15471</v>
      </c>
      <c r="AD32" s="2">
        <v>16857</v>
      </c>
      <c r="AE32" s="2">
        <v>0</v>
      </c>
      <c r="AF32" s="2">
        <f t="shared" si="9"/>
        <v>16857</v>
      </c>
      <c r="AG32" s="2">
        <v>18379</v>
      </c>
      <c r="AH32" s="2">
        <v>0</v>
      </c>
      <c r="AI32" s="2">
        <f t="shared" si="10"/>
        <v>18379</v>
      </c>
      <c r="AJ32" s="2">
        <v>21222</v>
      </c>
      <c r="AK32" s="2">
        <v>0</v>
      </c>
      <c r="AL32" s="2">
        <f t="shared" si="11"/>
        <v>21222</v>
      </c>
      <c r="AM32" s="2">
        <f t="shared" si="12"/>
        <v>214842</v>
      </c>
      <c r="AN32" s="2">
        <f t="shared" si="13"/>
        <v>0</v>
      </c>
      <c r="AO32" s="2">
        <f t="shared" si="14"/>
        <v>214842</v>
      </c>
    </row>
    <row r="33" spans="2:44">
      <c r="B33" s="45" t="s">
        <v>34</v>
      </c>
      <c r="C33" s="2">
        <v>36958</v>
      </c>
      <c r="D33" s="2">
        <v>0</v>
      </c>
      <c r="E33" s="2">
        <f t="shared" si="0"/>
        <v>36958</v>
      </c>
      <c r="F33" s="2">
        <v>34685</v>
      </c>
      <c r="G33" s="2">
        <v>0</v>
      </c>
      <c r="H33" s="2">
        <f t="shared" si="1"/>
        <v>34685</v>
      </c>
      <c r="I33" s="2">
        <v>38709</v>
      </c>
      <c r="J33" s="2">
        <v>0</v>
      </c>
      <c r="K33" s="2">
        <f t="shared" si="2"/>
        <v>38709</v>
      </c>
      <c r="L33" s="2">
        <v>72518</v>
      </c>
      <c r="M33" s="2">
        <v>0</v>
      </c>
      <c r="N33" s="2">
        <f t="shared" si="3"/>
        <v>72518</v>
      </c>
      <c r="O33" s="2">
        <v>38144</v>
      </c>
      <c r="P33" s="2">
        <v>0</v>
      </c>
      <c r="Q33" s="2">
        <f t="shared" si="4"/>
        <v>38144</v>
      </c>
      <c r="R33" s="2">
        <v>33410</v>
      </c>
      <c r="S33" s="2">
        <v>0</v>
      </c>
      <c r="T33" s="2">
        <f t="shared" si="5"/>
        <v>33410</v>
      </c>
      <c r="U33" s="2">
        <v>33913</v>
      </c>
      <c r="V33" s="2">
        <v>0</v>
      </c>
      <c r="W33" s="2">
        <f t="shared" si="6"/>
        <v>33913</v>
      </c>
      <c r="X33" s="2">
        <v>34344</v>
      </c>
      <c r="Y33" s="2">
        <v>0</v>
      </c>
      <c r="Z33" s="2">
        <f t="shared" si="7"/>
        <v>34344</v>
      </c>
      <c r="AA33" s="2">
        <v>38997</v>
      </c>
      <c r="AB33" s="2">
        <v>0</v>
      </c>
      <c r="AC33" s="2">
        <f t="shared" si="8"/>
        <v>38997</v>
      </c>
      <c r="AD33" s="2">
        <v>36306</v>
      </c>
      <c r="AE33" s="2">
        <v>0</v>
      </c>
      <c r="AF33" s="2">
        <f t="shared" si="9"/>
        <v>36306</v>
      </c>
      <c r="AG33" s="2">
        <v>34337</v>
      </c>
      <c r="AH33" s="2">
        <v>0</v>
      </c>
      <c r="AI33" s="2">
        <f t="shared" si="10"/>
        <v>34337</v>
      </c>
      <c r="AJ33" s="2">
        <v>35347</v>
      </c>
      <c r="AK33" s="2">
        <v>0</v>
      </c>
      <c r="AL33" s="2">
        <f t="shared" si="11"/>
        <v>35347</v>
      </c>
      <c r="AM33" s="2">
        <f t="shared" si="12"/>
        <v>467668</v>
      </c>
      <c r="AN33" s="2">
        <f t="shared" si="13"/>
        <v>0</v>
      </c>
      <c r="AO33" s="2">
        <f t="shared" si="14"/>
        <v>467668</v>
      </c>
    </row>
    <row r="34" spans="2:44">
      <c r="B34" s="45" t="s">
        <v>35</v>
      </c>
      <c r="C34" s="2">
        <v>34095</v>
      </c>
      <c r="D34" s="2">
        <v>0</v>
      </c>
      <c r="E34" s="2">
        <f t="shared" si="0"/>
        <v>34095</v>
      </c>
      <c r="F34" s="2">
        <v>30565</v>
      </c>
      <c r="G34" s="2">
        <v>0</v>
      </c>
      <c r="H34" s="2">
        <f t="shared" si="1"/>
        <v>30565</v>
      </c>
      <c r="I34" s="2">
        <v>34654</v>
      </c>
      <c r="J34" s="2">
        <v>0</v>
      </c>
      <c r="K34" s="2">
        <f t="shared" si="2"/>
        <v>34654</v>
      </c>
      <c r="L34" s="2">
        <v>34236</v>
      </c>
      <c r="M34" s="2">
        <v>0</v>
      </c>
      <c r="N34" s="2">
        <f t="shared" si="3"/>
        <v>34236</v>
      </c>
      <c r="O34" s="2">
        <v>33873</v>
      </c>
      <c r="P34" s="2">
        <v>0</v>
      </c>
      <c r="Q34" s="2">
        <f t="shared" si="4"/>
        <v>33873</v>
      </c>
      <c r="R34" s="2">
        <v>29426</v>
      </c>
      <c r="S34" s="2">
        <v>0</v>
      </c>
      <c r="T34" s="2">
        <f t="shared" si="5"/>
        <v>29426</v>
      </c>
      <c r="U34" s="2">
        <v>32067</v>
      </c>
      <c r="V34" s="2">
        <v>0</v>
      </c>
      <c r="W34" s="2">
        <f t="shared" si="6"/>
        <v>32067</v>
      </c>
      <c r="X34" s="2">
        <v>30706</v>
      </c>
      <c r="Y34" s="2">
        <v>0</v>
      </c>
      <c r="Z34" s="2">
        <f t="shared" si="7"/>
        <v>30706</v>
      </c>
      <c r="AA34" s="2">
        <v>28053</v>
      </c>
      <c r="AB34" s="2">
        <v>0</v>
      </c>
      <c r="AC34" s="2">
        <f t="shared" si="8"/>
        <v>28053</v>
      </c>
      <c r="AD34" s="2">
        <v>38521</v>
      </c>
      <c r="AE34" s="2">
        <v>0</v>
      </c>
      <c r="AF34" s="2">
        <f t="shared" si="9"/>
        <v>38521</v>
      </c>
      <c r="AG34" s="2">
        <v>34867</v>
      </c>
      <c r="AH34" s="2">
        <v>0</v>
      </c>
      <c r="AI34" s="2">
        <f t="shared" si="10"/>
        <v>34867</v>
      </c>
      <c r="AJ34" s="2">
        <v>31421</v>
      </c>
      <c r="AK34" s="2">
        <v>0</v>
      </c>
      <c r="AL34" s="2">
        <f t="shared" si="11"/>
        <v>31421</v>
      </c>
      <c r="AM34" s="2">
        <f t="shared" si="12"/>
        <v>392484</v>
      </c>
      <c r="AN34" s="2">
        <f t="shared" si="13"/>
        <v>0</v>
      </c>
      <c r="AO34" s="2">
        <f t="shared" si="14"/>
        <v>392484</v>
      </c>
    </row>
    <row r="35" spans="2:44">
      <c r="B35" s="45" t="s">
        <v>36</v>
      </c>
      <c r="C35" s="2">
        <v>8122</v>
      </c>
      <c r="D35" s="2">
        <v>0</v>
      </c>
      <c r="E35" s="2">
        <f t="shared" si="0"/>
        <v>8122</v>
      </c>
      <c r="F35" s="2">
        <v>7727</v>
      </c>
      <c r="G35" s="2">
        <v>0</v>
      </c>
      <c r="H35" s="2">
        <f t="shared" si="1"/>
        <v>7727</v>
      </c>
      <c r="I35" s="2">
        <v>7728</v>
      </c>
      <c r="J35" s="2">
        <v>0</v>
      </c>
      <c r="K35" s="2">
        <f t="shared" si="2"/>
        <v>7728</v>
      </c>
      <c r="L35" s="2">
        <v>6644</v>
      </c>
      <c r="M35" s="2">
        <v>0</v>
      </c>
      <c r="N35" s="2">
        <f t="shared" si="3"/>
        <v>6644</v>
      </c>
      <c r="O35" s="2">
        <v>5980</v>
      </c>
      <c r="P35" s="2">
        <v>0</v>
      </c>
      <c r="Q35" s="2">
        <f t="shared" si="4"/>
        <v>5980</v>
      </c>
      <c r="R35" s="2">
        <v>5470</v>
      </c>
      <c r="S35" s="2">
        <v>0</v>
      </c>
      <c r="T35" s="2">
        <f t="shared" si="5"/>
        <v>5470</v>
      </c>
      <c r="U35" s="2">
        <v>6447</v>
      </c>
      <c r="V35" s="2">
        <v>0</v>
      </c>
      <c r="W35" s="2">
        <f t="shared" si="6"/>
        <v>6447</v>
      </c>
      <c r="X35" s="2">
        <v>6985</v>
      </c>
      <c r="Y35" s="2">
        <v>0</v>
      </c>
      <c r="Z35" s="2">
        <f t="shared" si="7"/>
        <v>6985</v>
      </c>
      <c r="AA35" s="2">
        <v>5416</v>
      </c>
      <c r="AB35" s="2">
        <v>0</v>
      </c>
      <c r="AC35" s="2">
        <f t="shared" si="8"/>
        <v>5416</v>
      </c>
      <c r="AD35" s="2">
        <v>6391</v>
      </c>
      <c r="AE35" s="2">
        <v>0</v>
      </c>
      <c r="AF35" s="2">
        <f t="shared" si="9"/>
        <v>6391</v>
      </c>
      <c r="AG35" s="2">
        <v>8570</v>
      </c>
      <c r="AH35" s="2">
        <v>0</v>
      </c>
      <c r="AI35" s="2">
        <f t="shared" si="10"/>
        <v>8570</v>
      </c>
      <c r="AJ35" s="2">
        <v>8685</v>
      </c>
      <c r="AK35" s="2">
        <v>0</v>
      </c>
      <c r="AL35" s="2">
        <f t="shared" si="11"/>
        <v>8685</v>
      </c>
      <c r="AM35" s="2">
        <f t="shared" si="12"/>
        <v>84165</v>
      </c>
      <c r="AN35" s="2">
        <f t="shared" si="13"/>
        <v>0</v>
      </c>
      <c r="AO35" s="2">
        <f t="shared" si="14"/>
        <v>84165</v>
      </c>
    </row>
    <row r="36" spans="2:44">
      <c r="B36" s="45" t="s">
        <v>37</v>
      </c>
      <c r="C36" s="2">
        <v>167223</v>
      </c>
      <c r="D36" s="2">
        <v>17076</v>
      </c>
      <c r="E36" s="2">
        <f t="shared" si="0"/>
        <v>184299</v>
      </c>
      <c r="F36" s="2">
        <v>159434</v>
      </c>
      <c r="G36" s="2">
        <v>24502</v>
      </c>
      <c r="H36" s="2">
        <f t="shared" si="1"/>
        <v>183936</v>
      </c>
      <c r="I36" s="2">
        <v>174694</v>
      </c>
      <c r="J36" s="2">
        <v>14769</v>
      </c>
      <c r="K36" s="2">
        <f t="shared" si="2"/>
        <v>189463</v>
      </c>
      <c r="L36" s="2">
        <v>178450</v>
      </c>
      <c r="M36" s="2">
        <v>13725</v>
      </c>
      <c r="N36" s="2">
        <f t="shared" si="3"/>
        <v>192175</v>
      </c>
      <c r="O36" s="2">
        <v>169291</v>
      </c>
      <c r="P36" s="2">
        <v>13160</v>
      </c>
      <c r="Q36" s="2">
        <f t="shared" si="4"/>
        <v>182451</v>
      </c>
      <c r="R36" s="2">
        <v>154740</v>
      </c>
      <c r="S36" s="2">
        <v>12653</v>
      </c>
      <c r="T36" s="2">
        <f t="shared" si="5"/>
        <v>167393</v>
      </c>
      <c r="U36" s="2">
        <v>167443</v>
      </c>
      <c r="V36" s="2">
        <v>12420</v>
      </c>
      <c r="W36" s="2">
        <f t="shared" si="6"/>
        <v>179863</v>
      </c>
      <c r="X36" s="2">
        <v>173678</v>
      </c>
      <c r="Y36" s="2">
        <v>11309</v>
      </c>
      <c r="Z36" s="2">
        <f t="shared" si="7"/>
        <v>184987</v>
      </c>
      <c r="AA36" s="2">
        <v>147118</v>
      </c>
      <c r="AB36" s="2">
        <v>7416</v>
      </c>
      <c r="AC36" s="2">
        <f t="shared" si="8"/>
        <v>154534</v>
      </c>
      <c r="AD36" s="2">
        <v>166786</v>
      </c>
      <c r="AE36" s="2">
        <v>7698</v>
      </c>
      <c r="AF36" s="2">
        <f t="shared" si="9"/>
        <v>174484</v>
      </c>
      <c r="AG36" s="2">
        <v>145947</v>
      </c>
      <c r="AH36" s="2">
        <v>5655</v>
      </c>
      <c r="AI36" s="2">
        <f t="shared" si="10"/>
        <v>151602</v>
      </c>
      <c r="AJ36" s="2">
        <v>156623</v>
      </c>
      <c r="AK36" s="2">
        <v>6479</v>
      </c>
      <c r="AL36" s="2">
        <f t="shared" si="11"/>
        <v>163102</v>
      </c>
      <c r="AM36" s="2">
        <f t="shared" si="12"/>
        <v>1961427</v>
      </c>
      <c r="AN36" s="2">
        <f t="shared" si="13"/>
        <v>146862</v>
      </c>
      <c r="AO36" s="2">
        <f t="shared" si="14"/>
        <v>2108289</v>
      </c>
    </row>
    <row r="37" spans="2:44">
      <c r="B37" s="45" t="s">
        <v>38</v>
      </c>
      <c r="C37" s="2">
        <v>62040</v>
      </c>
      <c r="D37" s="2">
        <v>0</v>
      </c>
      <c r="E37" s="2">
        <f t="shared" si="0"/>
        <v>62040</v>
      </c>
      <c r="F37" s="2">
        <v>54940</v>
      </c>
      <c r="G37" s="2">
        <v>0</v>
      </c>
      <c r="H37" s="2">
        <f t="shared" si="1"/>
        <v>54940</v>
      </c>
      <c r="I37" s="2">
        <v>63942</v>
      </c>
      <c r="J37" s="2">
        <v>0</v>
      </c>
      <c r="K37" s="2">
        <f t="shared" si="2"/>
        <v>63942</v>
      </c>
      <c r="L37" s="2">
        <v>255549</v>
      </c>
      <c r="M37" s="2">
        <v>0</v>
      </c>
      <c r="N37" s="2">
        <f t="shared" si="3"/>
        <v>255549</v>
      </c>
      <c r="O37" s="2">
        <v>59598</v>
      </c>
      <c r="P37" s="2">
        <v>0</v>
      </c>
      <c r="Q37" s="2">
        <f t="shared" si="4"/>
        <v>59598</v>
      </c>
      <c r="R37" s="2">
        <v>53184</v>
      </c>
      <c r="S37" s="2">
        <v>0</v>
      </c>
      <c r="T37" s="2">
        <f t="shared" si="5"/>
        <v>53184</v>
      </c>
      <c r="U37" s="2">
        <v>58732</v>
      </c>
      <c r="V37" s="2">
        <v>0</v>
      </c>
      <c r="W37" s="2">
        <f t="shared" si="6"/>
        <v>58732</v>
      </c>
      <c r="X37" s="2">
        <v>56031</v>
      </c>
      <c r="Y37" s="2">
        <v>0</v>
      </c>
      <c r="Z37" s="2">
        <f t="shared" si="7"/>
        <v>56031</v>
      </c>
      <c r="AA37" s="2">
        <v>50875</v>
      </c>
      <c r="AB37" s="2">
        <v>0</v>
      </c>
      <c r="AC37" s="2">
        <f t="shared" si="8"/>
        <v>50875</v>
      </c>
      <c r="AD37" s="2">
        <v>58883</v>
      </c>
      <c r="AE37" s="2">
        <v>0</v>
      </c>
      <c r="AF37" s="2">
        <f t="shared" si="9"/>
        <v>58883</v>
      </c>
      <c r="AG37" s="2">
        <v>53632</v>
      </c>
      <c r="AH37" s="2">
        <v>0</v>
      </c>
      <c r="AI37" s="2">
        <f t="shared" si="10"/>
        <v>53632</v>
      </c>
      <c r="AJ37" s="2">
        <v>57454</v>
      </c>
      <c r="AK37" s="2">
        <v>0</v>
      </c>
      <c r="AL37" s="2">
        <f t="shared" si="11"/>
        <v>57454</v>
      </c>
      <c r="AM37" s="2">
        <f t="shared" si="12"/>
        <v>884860</v>
      </c>
      <c r="AN37" s="2">
        <f t="shared" si="13"/>
        <v>0</v>
      </c>
      <c r="AO37" s="2">
        <f t="shared" si="14"/>
        <v>884860</v>
      </c>
    </row>
    <row r="38" spans="2:44">
      <c r="B38" s="45" t="s">
        <v>39</v>
      </c>
      <c r="C38" s="2">
        <v>10954</v>
      </c>
      <c r="D38" s="2">
        <v>0</v>
      </c>
      <c r="E38" s="2">
        <f t="shared" si="0"/>
        <v>10954</v>
      </c>
      <c r="F38" s="2">
        <v>10151</v>
      </c>
      <c r="G38" s="2">
        <v>0</v>
      </c>
      <c r="H38" s="2">
        <f t="shared" si="1"/>
        <v>10151</v>
      </c>
      <c r="I38" s="2">
        <v>11405</v>
      </c>
      <c r="J38" s="2">
        <v>0</v>
      </c>
      <c r="K38" s="2">
        <f t="shared" si="2"/>
        <v>11405</v>
      </c>
      <c r="L38" s="2">
        <v>8852</v>
      </c>
      <c r="M38" s="2">
        <v>0</v>
      </c>
      <c r="N38" s="2">
        <f t="shared" si="3"/>
        <v>8852</v>
      </c>
      <c r="O38" s="2">
        <v>5562</v>
      </c>
      <c r="P38" s="2">
        <v>0</v>
      </c>
      <c r="Q38" s="2">
        <f t="shared" si="4"/>
        <v>5562</v>
      </c>
      <c r="R38" s="2">
        <v>4116</v>
      </c>
      <c r="S38" s="2">
        <v>0</v>
      </c>
      <c r="T38" s="2">
        <f t="shared" si="5"/>
        <v>4116</v>
      </c>
      <c r="U38" s="2">
        <v>5244</v>
      </c>
      <c r="V38" s="2">
        <v>0</v>
      </c>
      <c r="W38" s="2">
        <f t="shared" si="6"/>
        <v>5244</v>
      </c>
      <c r="X38" s="2">
        <v>6027</v>
      </c>
      <c r="Y38" s="2">
        <v>0</v>
      </c>
      <c r="Z38" s="2">
        <f t="shared" si="7"/>
        <v>6027</v>
      </c>
      <c r="AA38" s="2">
        <v>4425</v>
      </c>
      <c r="AB38" s="2">
        <v>0</v>
      </c>
      <c r="AC38" s="2">
        <f t="shared" si="8"/>
        <v>4425</v>
      </c>
      <c r="AD38" s="2">
        <v>6971</v>
      </c>
      <c r="AE38" s="2">
        <v>0</v>
      </c>
      <c r="AF38" s="2">
        <f t="shared" si="9"/>
        <v>6971</v>
      </c>
      <c r="AG38" s="2">
        <v>11767</v>
      </c>
      <c r="AH38" s="2">
        <v>0</v>
      </c>
      <c r="AI38" s="2">
        <f t="shared" si="10"/>
        <v>11767</v>
      </c>
      <c r="AJ38" s="2">
        <v>10717</v>
      </c>
      <c r="AK38" s="2">
        <v>0</v>
      </c>
      <c r="AL38" s="2">
        <f t="shared" si="11"/>
        <v>10717</v>
      </c>
      <c r="AM38" s="2">
        <f t="shared" si="12"/>
        <v>96191</v>
      </c>
      <c r="AN38" s="2">
        <f t="shared" si="13"/>
        <v>0</v>
      </c>
      <c r="AO38" s="2">
        <f t="shared" si="14"/>
        <v>96191</v>
      </c>
    </row>
    <row r="39" spans="2:44">
      <c r="B39" s="45" t="s">
        <v>40</v>
      </c>
      <c r="C39" s="2">
        <v>172485</v>
      </c>
      <c r="D39" s="2">
        <v>0</v>
      </c>
      <c r="E39" s="2">
        <f t="shared" si="0"/>
        <v>172485</v>
      </c>
      <c r="F39" s="2">
        <v>151428</v>
      </c>
      <c r="G39" s="2">
        <v>0</v>
      </c>
      <c r="H39" s="2">
        <f t="shared" si="1"/>
        <v>151428</v>
      </c>
      <c r="I39" s="2">
        <v>175065</v>
      </c>
      <c r="J39" s="2">
        <v>0</v>
      </c>
      <c r="K39" s="2">
        <f t="shared" si="2"/>
        <v>175065</v>
      </c>
      <c r="L39" s="2">
        <v>243441</v>
      </c>
      <c r="M39" s="2">
        <v>0</v>
      </c>
      <c r="N39" s="2">
        <f t="shared" si="3"/>
        <v>243441</v>
      </c>
      <c r="O39" s="2">
        <v>157952</v>
      </c>
      <c r="P39" s="2">
        <v>0</v>
      </c>
      <c r="Q39" s="2">
        <f t="shared" si="4"/>
        <v>157952</v>
      </c>
      <c r="R39" s="2">
        <v>142686</v>
      </c>
      <c r="S39" s="2">
        <v>0</v>
      </c>
      <c r="T39" s="2">
        <f t="shared" si="5"/>
        <v>142686</v>
      </c>
      <c r="U39" s="2">
        <v>149888</v>
      </c>
      <c r="V39" s="2">
        <v>0</v>
      </c>
      <c r="W39" s="2">
        <f t="shared" si="6"/>
        <v>149888</v>
      </c>
      <c r="X39" s="2">
        <v>142295</v>
      </c>
      <c r="Y39" s="2">
        <v>0</v>
      </c>
      <c r="Z39" s="2">
        <f t="shared" si="7"/>
        <v>142295</v>
      </c>
      <c r="AA39" s="2">
        <v>138061</v>
      </c>
      <c r="AB39" s="2">
        <v>0</v>
      </c>
      <c r="AC39" s="2">
        <f t="shared" si="8"/>
        <v>138061</v>
      </c>
      <c r="AD39" s="2">
        <v>153685</v>
      </c>
      <c r="AE39" s="2">
        <v>0</v>
      </c>
      <c r="AF39" s="2">
        <f t="shared" si="9"/>
        <v>153685</v>
      </c>
      <c r="AG39" s="2">
        <v>141932</v>
      </c>
      <c r="AH39" s="2">
        <v>0</v>
      </c>
      <c r="AI39" s="2">
        <f t="shared" si="10"/>
        <v>141932</v>
      </c>
      <c r="AJ39" s="2">
        <v>146166</v>
      </c>
      <c r="AK39" s="2">
        <v>0</v>
      </c>
      <c r="AL39" s="2">
        <f t="shared" si="11"/>
        <v>146166</v>
      </c>
      <c r="AM39" s="2">
        <f t="shared" si="12"/>
        <v>1915084</v>
      </c>
      <c r="AN39" s="2">
        <f t="shared" si="13"/>
        <v>0</v>
      </c>
      <c r="AO39" s="2">
        <f t="shared" si="14"/>
        <v>1915084</v>
      </c>
    </row>
    <row r="40" spans="2:44">
      <c r="B40" s="45" t="s">
        <v>41</v>
      </c>
      <c r="C40" s="2">
        <v>229537</v>
      </c>
      <c r="D40" s="2">
        <v>0</v>
      </c>
      <c r="E40" s="2">
        <f t="shared" si="0"/>
        <v>229537</v>
      </c>
      <c r="F40" s="2">
        <v>211240</v>
      </c>
      <c r="G40" s="2">
        <v>0</v>
      </c>
      <c r="H40" s="2">
        <f t="shared" si="1"/>
        <v>211240</v>
      </c>
      <c r="I40" s="2">
        <v>239413</v>
      </c>
      <c r="J40" s="2">
        <v>0</v>
      </c>
      <c r="K40" s="2">
        <f t="shared" si="2"/>
        <v>239413</v>
      </c>
      <c r="L40" s="2">
        <v>224350</v>
      </c>
      <c r="M40" s="2">
        <v>0</v>
      </c>
      <c r="N40" s="2">
        <f t="shared" si="3"/>
        <v>224350</v>
      </c>
      <c r="O40" s="2">
        <v>229593</v>
      </c>
      <c r="P40" s="2">
        <v>0</v>
      </c>
      <c r="Q40" s="2">
        <f t="shared" si="4"/>
        <v>229593</v>
      </c>
      <c r="R40" s="2">
        <v>210930</v>
      </c>
      <c r="S40" s="2">
        <v>0</v>
      </c>
      <c r="T40" s="2">
        <f t="shared" si="5"/>
        <v>210930</v>
      </c>
      <c r="U40" s="2">
        <v>225599</v>
      </c>
      <c r="V40" s="2">
        <v>0</v>
      </c>
      <c r="W40" s="2">
        <f t="shared" si="6"/>
        <v>225599</v>
      </c>
      <c r="X40" s="2">
        <v>211803</v>
      </c>
      <c r="Y40" s="2">
        <v>0</v>
      </c>
      <c r="Z40" s="2">
        <f t="shared" si="7"/>
        <v>211803</v>
      </c>
      <c r="AA40" s="2">
        <v>200502</v>
      </c>
      <c r="AB40" s="2">
        <v>0</v>
      </c>
      <c r="AC40" s="2">
        <f t="shared" si="8"/>
        <v>200502</v>
      </c>
      <c r="AD40" s="2">
        <v>227574</v>
      </c>
      <c r="AE40" s="2">
        <v>0</v>
      </c>
      <c r="AF40" s="2">
        <f t="shared" si="9"/>
        <v>227574</v>
      </c>
      <c r="AG40" s="2">
        <v>218620</v>
      </c>
      <c r="AH40" s="2">
        <v>0</v>
      </c>
      <c r="AI40" s="2">
        <f t="shared" si="10"/>
        <v>218620</v>
      </c>
      <c r="AJ40" s="2">
        <v>226955</v>
      </c>
      <c r="AK40" s="2">
        <v>0</v>
      </c>
      <c r="AL40" s="2">
        <f t="shared" si="11"/>
        <v>226955</v>
      </c>
      <c r="AM40" s="2">
        <f t="shared" si="12"/>
        <v>2656116</v>
      </c>
      <c r="AN40" s="2">
        <f t="shared" si="13"/>
        <v>0</v>
      </c>
      <c r="AO40" s="2">
        <f t="shared" si="14"/>
        <v>2656116</v>
      </c>
    </row>
    <row r="41" spans="2:44">
      <c r="B41" s="45" t="s">
        <v>42</v>
      </c>
      <c r="C41" s="2">
        <v>63647</v>
      </c>
      <c r="D41" s="2">
        <v>96618</v>
      </c>
      <c r="E41" s="2">
        <f t="shared" si="0"/>
        <v>160265</v>
      </c>
      <c r="F41" s="2">
        <v>74718</v>
      </c>
      <c r="G41" s="2">
        <v>141367</v>
      </c>
      <c r="H41" s="2">
        <f t="shared" si="1"/>
        <v>216085</v>
      </c>
      <c r="I41" s="2">
        <v>13937</v>
      </c>
      <c r="J41" s="2">
        <v>25918</v>
      </c>
      <c r="K41" s="2">
        <f t="shared" si="2"/>
        <v>39855</v>
      </c>
      <c r="L41" s="2">
        <v>29980</v>
      </c>
      <c r="M41" s="2">
        <v>41092</v>
      </c>
      <c r="N41" s="2">
        <f t="shared" si="3"/>
        <v>71072</v>
      </c>
      <c r="O41" s="2">
        <v>43080</v>
      </c>
      <c r="P41" s="2">
        <v>51899</v>
      </c>
      <c r="Q41" s="2">
        <f t="shared" si="4"/>
        <v>94979</v>
      </c>
      <c r="R41" s="2">
        <v>15148</v>
      </c>
      <c r="S41" s="2">
        <v>21770</v>
      </c>
      <c r="T41" s="2">
        <f t="shared" si="5"/>
        <v>36918</v>
      </c>
      <c r="U41" s="2">
        <v>58158</v>
      </c>
      <c r="V41" s="2">
        <v>71572</v>
      </c>
      <c r="W41" s="2">
        <f t="shared" si="6"/>
        <v>129730</v>
      </c>
      <c r="X41" s="2">
        <v>58367</v>
      </c>
      <c r="Y41" s="2">
        <v>68743</v>
      </c>
      <c r="Z41" s="2">
        <f t="shared" si="7"/>
        <v>127110</v>
      </c>
      <c r="AA41" s="2">
        <v>51486</v>
      </c>
      <c r="AB41" s="2">
        <v>53270</v>
      </c>
      <c r="AC41" s="2">
        <f t="shared" si="8"/>
        <v>104756</v>
      </c>
      <c r="AD41" s="2">
        <v>63316</v>
      </c>
      <c r="AE41" s="2">
        <v>53405</v>
      </c>
      <c r="AF41" s="2">
        <f t="shared" si="9"/>
        <v>116721</v>
      </c>
      <c r="AG41" s="2">
        <v>57026</v>
      </c>
      <c r="AH41" s="2">
        <v>74980</v>
      </c>
      <c r="AI41" s="2">
        <f t="shared" si="10"/>
        <v>132006</v>
      </c>
      <c r="AJ41" s="2">
        <v>70739</v>
      </c>
      <c r="AK41" s="2">
        <v>85119</v>
      </c>
      <c r="AL41" s="2">
        <f t="shared" si="11"/>
        <v>155858</v>
      </c>
      <c r="AM41" s="2">
        <f t="shared" si="12"/>
        <v>599602</v>
      </c>
      <c r="AN41" s="2">
        <f t="shared" si="13"/>
        <v>785753</v>
      </c>
      <c r="AO41" s="2">
        <f t="shared" si="14"/>
        <v>1385355</v>
      </c>
    </row>
    <row r="42" spans="2:44">
      <c r="B42" s="45" t="s">
        <v>43</v>
      </c>
      <c r="C42" s="2">
        <v>0</v>
      </c>
      <c r="D42" s="2">
        <v>0</v>
      </c>
      <c r="E42" s="2">
        <f t="shared" si="0"/>
        <v>0</v>
      </c>
      <c r="F42" s="2">
        <v>0</v>
      </c>
      <c r="G42" s="2">
        <v>0</v>
      </c>
      <c r="H42" s="2">
        <f t="shared" si="1"/>
        <v>0</v>
      </c>
      <c r="I42" s="2">
        <v>0</v>
      </c>
      <c r="J42" s="2">
        <v>0</v>
      </c>
      <c r="K42" s="2">
        <f t="shared" si="2"/>
        <v>0</v>
      </c>
      <c r="L42" s="2">
        <v>0</v>
      </c>
      <c r="M42" s="2">
        <v>0</v>
      </c>
      <c r="N42" s="2">
        <f t="shared" si="3"/>
        <v>0</v>
      </c>
      <c r="O42" s="2">
        <v>0</v>
      </c>
      <c r="P42" s="2">
        <v>0</v>
      </c>
      <c r="Q42" s="2">
        <f t="shared" si="4"/>
        <v>0</v>
      </c>
      <c r="R42" s="2">
        <v>16</v>
      </c>
      <c r="S42" s="2">
        <v>0</v>
      </c>
      <c r="T42" s="2">
        <f t="shared" si="5"/>
        <v>16</v>
      </c>
      <c r="U42" s="2">
        <v>142</v>
      </c>
      <c r="V42" s="2">
        <v>0</v>
      </c>
      <c r="W42" s="2">
        <f t="shared" si="6"/>
        <v>142</v>
      </c>
      <c r="X42" s="2">
        <v>220</v>
      </c>
      <c r="Y42" s="2">
        <v>0</v>
      </c>
      <c r="Z42" s="2">
        <f t="shared" si="7"/>
        <v>220</v>
      </c>
      <c r="AA42" s="2">
        <v>259</v>
      </c>
      <c r="AB42" s="2">
        <v>0</v>
      </c>
      <c r="AC42" s="2">
        <f t="shared" si="8"/>
        <v>259</v>
      </c>
      <c r="AD42" s="2">
        <v>251</v>
      </c>
      <c r="AE42" s="2">
        <v>0</v>
      </c>
      <c r="AF42" s="2">
        <f t="shared" si="9"/>
        <v>251</v>
      </c>
      <c r="AG42" s="2">
        <v>411</v>
      </c>
      <c r="AH42" s="2">
        <v>0</v>
      </c>
      <c r="AI42" s="2">
        <f t="shared" si="10"/>
        <v>411</v>
      </c>
      <c r="AJ42" s="2">
        <v>480</v>
      </c>
      <c r="AK42" s="2">
        <v>0</v>
      </c>
      <c r="AL42" s="2">
        <f t="shared" si="11"/>
        <v>480</v>
      </c>
      <c r="AM42" s="2">
        <f t="shared" si="12"/>
        <v>1779</v>
      </c>
      <c r="AN42" s="2">
        <f t="shared" si="13"/>
        <v>0</v>
      </c>
      <c r="AO42" s="2">
        <f t="shared" si="14"/>
        <v>1779</v>
      </c>
    </row>
    <row r="43" spans="2:44">
      <c r="B43" s="3" t="s">
        <v>44</v>
      </c>
      <c r="C43" s="4">
        <f t="shared" ref="C43:AE43" si="15">SUM(C8:C42)</f>
        <v>7155756</v>
      </c>
      <c r="D43" s="4">
        <f t="shared" si="15"/>
        <v>7646974</v>
      </c>
      <c r="E43" s="4">
        <f t="shared" si="15"/>
        <v>14802730</v>
      </c>
      <c r="F43" s="4">
        <f>SUM(F8:F42)</f>
        <v>6606058</v>
      </c>
      <c r="G43" s="4">
        <f t="shared" si="15"/>
        <v>7528597</v>
      </c>
      <c r="H43" s="4">
        <f t="shared" si="15"/>
        <v>14134655</v>
      </c>
      <c r="I43" s="4">
        <f t="shared" si="15"/>
        <v>7035122</v>
      </c>
      <c r="J43" s="4">
        <f t="shared" si="15"/>
        <v>7767296</v>
      </c>
      <c r="K43" s="4">
        <f t="shared" si="15"/>
        <v>14802418</v>
      </c>
      <c r="L43" s="4">
        <f t="shared" si="15"/>
        <v>7219402</v>
      </c>
      <c r="M43" s="4">
        <f t="shared" si="15"/>
        <v>7202757</v>
      </c>
      <c r="N43" s="4">
        <f t="shared" si="15"/>
        <v>14422159</v>
      </c>
      <c r="O43" s="4">
        <f t="shared" si="15"/>
        <v>6439137</v>
      </c>
      <c r="P43" s="4">
        <f t="shared" si="15"/>
        <v>6397309</v>
      </c>
      <c r="Q43" s="4">
        <f t="shared" si="15"/>
        <v>12836446</v>
      </c>
      <c r="R43" s="4">
        <f t="shared" si="15"/>
        <v>5958843</v>
      </c>
      <c r="S43" s="4">
        <f t="shared" si="15"/>
        <v>6344833</v>
      </c>
      <c r="T43" s="4">
        <f t="shared" si="15"/>
        <v>12303676</v>
      </c>
      <c r="U43" s="4">
        <f t="shared" si="15"/>
        <v>6522705</v>
      </c>
      <c r="V43" s="4">
        <f t="shared" si="15"/>
        <v>6976232</v>
      </c>
      <c r="W43" s="4">
        <f t="shared" si="15"/>
        <v>13498937</v>
      </c>
      <c r="X43" s="4">
        <f t="shared" si="15"/>
        <v>6602240</v>
      </c>
      <c r="Y43" s="4">
        <f t="shared" si="15"/>
        <v>6959548</v>
      </c>
      <c r="Z43" s="4">
        <f t="shared" si="15"/>
        <v>13561788</v>
      </c>
      <c r="AA43" s="4">
        <f t="shared" si="15"/>
        <v>5731969</v>
      </c>
      <c r="AB43" s="4">
        <f t="shared" si="15"/>
        <v>5891209</v>
      </c>
      <c r="AC43" s="4">
        <f t="shared" si="15"/>
        <v>11623178</v>
      </c>
      <c r="AD43" s="4">
        <f t="shared" si="15"/>
        <v>5968349</v>
      </c>
      <c r="AE43" s="4">
        <f t="shared" si="15"/>
        <v>5580762</v>
      </c>
      <c r="AF43" s="4">
        <f t="shared" ref="AF43:AO43" si="16">SUM(AF8:AF42)</f>
        <v>11549111</v>
      </c>
      <c r="AG43" s="4">
        <f t="shared" si="16"/>
        <v>6471743</v>
      </c>
      <c r="AH43" s="4">
        <f t="shared" si="16"/>
        <v>6769740</v>
      </c>
      <c r="AI43" s="4">
        <f t="shared" si="16"/>
        <v>13241483</v>
      </c>
      <c r="AJ43" s="4">
        <f t="shared" si="16"/>
        <v>6914245</v>
      </c>
      <c r="AK43" s="4">
        <f t="shared" si="16"/>
        <v>7821213</v>
      </c>
      <c r="AL43" s="4">
        <f t="shared" si="16"/>
        <v>14735458</v>
      </c>
      <c r="AM43" s="4">
        <f t="shared" si="16"/>
        <v>78625569</v>
      </c>
      <c r="AN43" s="4">
        <f t="shared" si="16"/>
        <v>82886470</v>
      </c>
      <c r="AO43" s="4">
        <f t="shared" si="16"/>
        <v>161512039</v>
      </c>
    </row>
    <row r="45" spans="2:44" ht="17.45" customHeight="1">
      <c r="B45" s="26" t="s">
        <v>45</v>
      </c>
      <c r="C45" s="24">
        <v>43101</v>
      </c>
      <c r="D45" s="25"/>
      <c r="E45" s="25"/>
      <c r="F45" s="24">
        <v>43132</v>
      </c>
      <c r="G45" s="25"/>
      <c r="H45" s="25"/>
      <c r="I45" s="24">
        <v>43160</v>
      </c>
      <c r="J45" s="25"/>
      <c r="K45" s="25"/>
      <c r="L45" s="31">
        <v>43191</v>
      </c>
      <c r="M45" s="32"/>
      <c r="N45" s="32"/>
      <c r="O45" s="31">
        <v>43221</v>
      </c>
      <c r="P45" s="32"/>
      <c r="Q45" s="32"/>
      <c r="R45" s="31">
        <v>43252</v>
      </c>
      <c r="S45" s="32"/>
      <c r="T45" s="32"/>
      <c r="U45" s="19">
        <v>43282</v>
      </c>
      <c r="V45" s="20"/>
      <c r="W45" s="20"/>
      <c r="X45" s="19">
        <v>43313</v>
      </c>
      <c r="Y45" s="20"/>
      <c r="Z45" s="20"/>
      <c r="AA45" s="19">
        <v>43344</v>
      </c>
      <c r="AB45" s="20"/>
      <c r="AC45" s="20"/>
      <c r="AD45" s="21">
        <v>43374</v>
      </c>
      <c r="AE45" s="22"/>
      <c r="AF45" s="22"/>
      <c r="AG45" s="21">
        <v>43405</v>
      </c>
      <c r="AH45" s="22"/>
      <c r="AI45" s="22"/>
      <c r="AJ45" s="21">
        <v>43435</v>
      </c>
      <c r="AK45" s="22"/>
      <c r="AL45" s="22"/>
      <c r="AM45" s="23">
        <v>2018</v>
      </c>
      <c r="AN45" s="23"/>
      <c r="AO45" s="23"/>
      <c r="AP45" s="18" t="s">
        <v>46</v>
      </c>
      <c r="AQ45" s="18"/>
      <c r="AR45" s="18"/>
    </row>
    <row r="46" spans="2:44">
      <c r="B46" s="26"/>
      <c r="C46" s="5" t="s">
        <v>6</v>
      </c>
      <c r="D46" s="5" t="s">
        <v>7</v>
      </c>
      <c r="E46" s="5" t="s">
        <v>8</v>
      </c>
      <c r="F46" s="5" t="s">
        <v>6</v>
      </c>
      <c r="G46" s="5" t="s">
        <v>7</v>
      </c>
      <c r="H46" s="5" t="s">
        <v>8</v>
      </c>
      <c r="I46" s="5" t="s">
        <v>6</v>
      </c>
      <c r="J46" s="5" t="s">
        <v>7</v>
      </c>
      <c r="K46" s="5" t="s">
        <v>8</v>
      </c>
      <c r="L46" s="1" t="s">
        <v>6</v>
      </c>
      <c r="M46" s="1" t="s">
        <v>7</v>
      </c>
      <c r="N46" s="1" t="s">
        <v>8</v>
      </c>
      <c r="O46" s="1" t="s">
        <v>6</v>
      </c>
      <c r="P46" s="1" t="s">
        <v>7</v>
      </c>
      <c r="Q46" s="1" t="s">
        <v>8</v>
      </c>
      <c r="R46" s="1" t="s">
        <v>6</v>
      </c>
      <c r="S46" s="1" t="s">
        <v>7</v>
      </c>
      <c r="T46" s="1" t="s">
        <v>8</v>
      </c>
      <c r="U46" s="6" t="s">
        <v>6</v>
      </c>
      <c r="V46" s="6" t="s">
        <v>7</v>
      </c>
      <c r="W46" s="6" t="s">
        <v>8</v>
      </c>
      <c r="X46" s="6" t="s">
        <v>6</v>
      </c>
      <c r="Y46" s="6" t="s">
        <v>7</v>
      </c>
      <c r="Z46" s="6" t="s">
        <v>8</v>
      </c>
      <c r="AA46" s="6" t="s">
        <v>6</v>
      </c>
      <c r="AB46" s="6" t="s">
        <v>7</v>
      </c>
      <c r="AC46" s="6" t="s">
        <v>8</v>
      </c>
      <c r="AD46" s="7" t="s">
        <v>6</v>
      </c>
      <c r="AE46" s="7" t="s">
        <v>7</v>
      </c>
      <c r="AF46" s="7" t="s">
        <v>8</v>
      </c>
      <c r="AG46" s="7" t="s">
        <v>6</v>
      </c>
      <c r="AH46" s="7" t="s">
        <v>7</v>
      </c>
      <c r="AI46" s="7" t="s">
        <v>8</v>
      </c>
      <c r="AJ46" s="7" t="s">
        <v>6</v>
      </c>
      <c r="AK46" s="7" t="s">
        <v>7</v>
      </c>
      <c r="AL46" s="7" t="s">
        <v>8</v>
      </c>
      <c r="AM46" s="8" t="s">
        <v>6</v>
      </c>
      <c r="AN46" s="8" t="s">
        <v>7</v>
      </c>
      <c r="AO46" s="8" t="s">
        <v>8</v>
      </c>
      <c r="AP46" s="12" t="s">
        <v>6</v>
      </c>
      <c r="AQ46" s="12" t="s">
        <v>7</v>
      </c>
      <c r="AR46" s="12" t="s">
        <v>8</v>
      </c>
    </row>
    <row r="47" spans="2:44">
      <c r="B47" s="13" t="s">
        <v>47</v>
      </c>
      <c r="C47" s="14">
        <f t="shared" ref="C47:AO47" si="17">SUM(C8:C9,C11:C12,C31,C14)</f>
        <v>5394536</v>
      </c>
      <c r="D47" s="14">
        <f t="shared" si="17"/>
        <v>7275784</v>
      </c>
      <c r="E47" s="14">
        <f t="shared" si="17"/>
        <v>12670320</v>
      </c>
      <c r="F47" s="14">
        <f t="shared" si="17"/>
        <v>4939396</v>
      </c>
      <c r="G47" s="14">
        <f t="shared" si="17"/>
        <v>7059684</v>
      </c>
      <c r="H47" s="14">
        <f t="shared" si="17"/>
        <v>11999080</v>
      </c>
      <c r="I47" s="14">
        <f t="shared" si="17"/>
        <v>5253937</v>
      </c>
      <c r="J47" s="14">
        <f t="shared" si="17"/>
        <v>7474405</v>
      </c>
      <c r="K47" s="14">
        <f t="shared" si="17"/>
        <v>12728342</v>
      </c>
      <c r="L47" s="14">
        <f t="shared" si="17"/>
        <v>5110212</v>
      </c>
      <c r="M47" s="14">
        <f t="shared" si="17"/>
        <v>6941388</v>
      </c>
      <c r="N47" s="14">
        <f t="shared" si="17"/>
        <v>12051600</v>
      </c>
      <c r="O47" s="14">
        <f t="shared" si="17"/>
        <v>4775946</v>
      </c>
      <c r="P47" s="14">
        <f t="shared" si="17"/>
        <v>6146080</v>
      </c>
      <c r="Q47" s="14">
        <f t="shared" si="17"/>
        <v>10922026</v>
      </c>
      <c r="R47" s="14">
        <f t="shared" si="17"/>
        <v>4443016</v>
      </c>
      <c r="S47" s="14">
        <f t="shared" si="17"/>
        <v>6135986</v>
      </c>
      <c r="T47" s="14">
        <f t="shared" si="17"/>
        <v>10579002</v>
      </c>
      <c r="U47" s="14">
        <f t="shared" si="17"/>
        <v>4847527</v>
      </c>
      <c r="V47" s="14">
        <f t="shared" si="17"/>
        <v>6709978</v>
      </c>
      <c r="W47" s="14">
        <f t="shared" si="17"/>
        <v>11557505</v>
      </c>
      <c r="X47" s="14">
        <f t="shared" si="17"/>
        <v>4888742</v>
      </c>
      <c r="Y47" s="14">
        <f t="shared" si="17"/>
        <v>6717790</v>
      </c>
      <c r="Z47" s="14">
        <f t="shared" si="17"/>
        <v>11606532</v>
      </c>
      <c r="AA47" s="14">
        <f t="shared" si="17"/>
        <v>4244645</v>
      </c>
      <c r="AB47" s="14">
        <f t="shared" si="17"/>
        <v>5701550</v>
      </c>
      <c r="AC47" s="14">
        <f t="shared" si="17"/>
        <v>9946195</v>
      </c>
      <c r="AD47" s="14">
        <f t="shared" si="17"/>
        <v>4304419</v>
      </c>
      <c r="AE47" s="14">
        <f t="shared" si="17"/>
        <v>5400586</v>
      </c>
      <c r="AF47" s="14">
        <f t="shared" si="17"/>
        <v>9705005</v>
      </c>
      <c r="AG47" s="14">
        <f t="shared" si="17"/>
        <v>4873156</v>
      </c>
      <c r="AH47" s="14">
        <f t="shared" si="17"/>
        <v>6536115</v>
      </c>
      <c r="AI47" s="14">
        <f t="shared" si="17"/>
        <v>11409271</v>
      </c>
      <c r="AJ47" s="14">
        <f t="shared" si="17"/>
        <v>5193099</v>
      </c>
      <c r="AK47" s="14">
        <f t="shared" si="17"/>
        <v>7521339</v>
      </c>
      <c r="AL47" s="14">
        <f t="shared" si="17"/>
        <v>12714438</v>
      </c>
      <c r="AM47" s="14">
        <f t="shared" si="17"/>
        <v>58268631</v>
      </c>
      <c r="AN47" s="14">
        <f t="shared" si="17"/>
        <v>79620685</v>
      </c>
      <c r="AO47" s="14">
        <f t="shared" si="17"/>
        <v>137889316</v>
      </c>
      <c r="AP47" s="15">
        <f>AM47/$AM$51</f>
        <v>0.74109010263569608</v>
      </c>
      <c r="AQ47" s="15">
        <f>AN47/$AN$51</f>
        <v>0.96059929925837106</v>
      </c>
      <c r="AR47" s="15">
        <f>AO47/$AO$51</f>
        <v>0.85374017227285448</v>
      </c>
    </row>
    <row r="48" spans="2:44">
      <c r="B48" s="13" t="s">
        <v>48</v>
      </c>
      <c r="C48" s="14">
        <f t="shared" ref="C48:AO48" si="18">SUM(C10,C13,C15:C16,C18:C30,C32:C34,C36:C37,C39:C40,C42)</f>
        <v>1480679</v>
      </c>
      <c r="D48" s="14">
        <f t="shared" si="18"/>
        <v>216671</v>
      </c>
      <c r="E48" s="14">
        <f t="shared" si="18"/>
        <v>1697350</v>
      </c>
      <c r="F48" s="14">
        <f t="shared" si="18"/>
        <v>1360457</v>
      </c>
      <c r="G48" s="14">
        <f t="shared" si="18"/>
        <v>263086</v>
      </c>
      <c r="H48" s="14">
        <f t="shared" si="18"/>
        <v>1623543</v>
      </c>
      <c r="I48" s="14">
        <f t="shared" si="18"/>
        <v>1539677</v>
      </c>
      <c r="J48" s="14">
        <f t="shared" si="18"/>
        <v>205332</v>
      </c>
      <c r="K48" s="14">
        <f t="shared" si="18"/>
        <v>1745009</v>
      </c>
      <c r="L48" s="14">
        <f t="shared" si="18"/>
        <v>1886603</v>
      </c>
      <c r="M48" s="14">
        <f t="shared" si="18"/>
        <v>160007</v>
      </c>
      <c r="N48" s="14">
        <f t="shared" si="18"/>
        <v>2046610</v>
      </c>
      <c r="O48" s="14">
        <f t="shared" si="18"/>
        <v>1477239</v>
      </c>
      <c r="P48" s="14">
        <f t="shared" si="18"/>
        <v>150445</v>
      </c>
      <c r="Q48" s="14">
        <f t="shared" si="18"/>
        <v>1627684</v>
      </c>
      <c r="R48" s="14">
        <f t="shared" si="18"/>
        <v>1353488</v>
      </c>
      <c r="S48" s="14">
        <f t="shared" si="18"/>
        <v>133993</v>
      </c>
      <c r="T48" s="14">
        <f t="shared" si="18"/>
        <v>1487481</v>
      </c>
      <c r="U48" s="14">
        <f t="shared" si="18"/>
        <v>1416435</v>
      </c>
      <c r="V48" s="14">
        <f t="shared" si="18"/>
        <v>135766</v>
      </c>
      <c r="W48" s="14">
        <f t="shared" si="18"/>
        <v>1552201</v>
      </c>
      <c r="X48" s="14">
        <f t="shared" si="18"/>
        <v>1406317</v>
      </c>
      <c r="Y48" s="14">
        <f t="shared" si="18"/>
        <v>115464</v>
      </c>
      <c r="Z48" s="14">
        <f t="shared" si="18"/>
        <v>1521781</v>
      </c>
      <c r="AA48" s="14">
        <f t="shared" si="18"/>
        <v>1279169</v>
      </c>
      <c r="AB48" s="14">
        <f t="shared" si="18"/>
        <v>92581</v>
      </c>
      <c r="AC48" s="14">
        <f t="shared" si="18"/>
        <v>1371750</v>
      </c>
      <c r="AD48" s="14">
        <f t="shared" si="18"/>
        <v>1471196</v>
      </c>
      <c r="AE48" s="14">
        <f t="shared" si="18"/>
        <v>86534</v>
      </c>
      <c r="AF48" s="14">
        <f t="shared" si="18"/>
        <v>1557730</v>
      </c>
      <c r="AG48" s="14">
        <f t="shared" si="18"/>
        <v>1409091</v>
      </c>
      <c r="AH48" s="14">
        <f t="shared" si="18"/>
        <v>123627</v>
      </c>
      <c r="AI48" s="14">
        <f t="shared" si="18"/>
        <v>1532718</v>
      </c>
      <c r="AJ48" s="14">
        <f t="shared" si="18"/>
        <v>1478241</v>
      </c>
      <c r="AK48" s="14">
        <f t="shared" si="18"/>
        <v>169380</v>
      </c>
      <c r="AL48" s="14">
        <f t="shared" si="18"/>
        <v>1647621</v>
      </c>
      <c r="AM48" s="14">
        <f t="shared" si="18"/>
        <v>17558592</v>
      </c>
      <c r="AN48" s="14">
        <f t="shared" si="18"/>
        <v>1852886</v>
      </c>
      <c r="AO48" s="14">
        <f t="shared" si="18"/>
        <v>19411478</v>
      </c>
      <c r="AP48" s="15">
        <f t="shared" ref="AP48:AP51" si="19">AM48/$AM$51</f>
        <v>0.2233191088257816</v>
      </c>
      <c r="AQ48" s="15">
        <f t="shared" ref="AQ48:AQ50" si="20">AN48/$AN$51</f>
        <v>2.2354504902911174E-2</v>
      </c>
      <c r="AR48" s="15">
        <f t="shared" ref="AR48:AR50" si="21">AO48/$AO$51</f>
        <v>0.1201859509680266</v>
      </c>
    </row>
    <row r="49" spans="2:44">
      <c r="B49" s="13" t="s">
        <v>49</v>
      </c>
      <c r="C49" s="14">
        <f t="shared" ref="C49:AO49" si="22">SUM(C17,C35,C38)</f>
        <v>216894</v>
      </c>
      <c r="D49" s="14">
        <f t="shared" si="22"/>
        <v>57901</v>
      </c>
      <c r="E49" s="14">
        <f t="shared" si="22"/>
        <v>274795</v>
      </c>
      <c r="F49" s="14">
        <f t="shared" si="22"/>
        <v>231487</v>
      </c>
      <c r="G49" s="14">
        <f t="shared" si="22"/>
        <v>64460</v>
      </c>
      <c r="H49" s="14">
        <f t="shared" si="22"/>
        <v>295947</v>
      </c>
      <c r="I49" s="14">
        <f t="shared" si="22"/>
        <v>227571</v>
      </c>
      <c r="J49" s="14">
        <f t="shared" si="22"/>
        <v>61641</v>
      </c>
      <c r="K49" s="14">
        <f t="shared" si="22"/>
        <v>289212</v>
      </c>
      <c r="L49" s="14">
        <f t="shared" si="22"/>
        <v>192607</v>
      </c>
      <c r="M49" s="14">
        <f t="shared" si="22"/>
        <v>60270</v>
      </c>
      <c r="N49" s="14">
        <f t="shared" si="22"/>
        <v>252877</v>
      </c>
      <c r="O49" s="14">
        <f t="shared" si="22"/>
        <v>142872</v>
      </c>
      <c r="P49" s="14">
        <f t="shared" si="22"/>
        <v>48885</v>
      </c>
      <c r="Q49" s="14">
        <f t="shared" si="22"/>
        <v>191757</v>
      </c>
      <c r="R49" s="14">
        <f t="shared" si="22"/>
        <v>147191</v>
      </c>
      <c r="S49" s="14">
        <f t="shared" si="22"/>
        <v>53084</v>
      </c>
      <c r="T49" s="14">
        <f t="shared" si="22"/>
        <v>200275</v>
      </c>
      <c r="U49" s="14">
        <f t="shared" si="22"/>
        <v>200585</v>
      </c>
      <c r="V49" s="14">
        <f t="shared" si="22"/>
        <v>58916</v>
      </c>
      <c r="W49" s="14">
        <f t="shared" si="22"/>
        <v>259501</v>
      </c>
      <c r="X49" s="14">
        <f t="shared" si="22"/>
        <v>248814</v>
      </c>
      <c r="Y49" s="14">
        <f t="shared" si="22"/>
        <v>57551</v>
      </c>
      <c r="Z49" s="14">
        <f t="shared" si="22"/>
        <v>306365</v>
      </c>
      <c r="AA49" s="14">
        <f t="shared" si="22"/>
        <v>156669</v>
      </c>
      <c r="AB49" s="14">
        <f t="shared" si="22"/>
        <v>43808</v>
      </c>
      <c r="AC49" s="14">
        <f t="shared" si="22"/>
        <v>200477</v>
      </c>
      <c r="AD49" s="14">
        <f t="shared" si="22"/>
        <v>129418</v>
      </c>
      <c r="AE49" s="14">
        <f t="shared" si="22"/>
        <v>40237</v>
      </c>
      <c r="AF49" s="14">
        <f t="shared" si="22"/>
        <v>169655</v>
      </c>
      <c r="AG49" s="14">
        <f t="shared" si="22"/>
        <v>132470</v>
      </c>
      <c r="AH49" s="14">
        <f t="shared" si="22"/>
        <v>35018</v>
      </c>
      <c r="AI49" s="14">
        <f t="shared" si="22"/>
        <v>167488</v>
      </c>
      <c r="AJ49" s="14">
        <f t="shared" si="22"/>
        <v>172166</v>
      </c>
      <c r="AK49" s="14">
        <f t="shared" si="22"/>
        <v>45375</v>
      </c>
      <c r="AL49" s="14">
        <f t="shared" si="22"/>
        <v>217541</v>
      </c>
      <c r="AM49" s="14">
        <f t="shared" si="22"/>
        <v>2198744</v>
      </c>
      <c r="AN49" s="14">
        <f t="shared" si="22"/>
        <v>627146</v>
      </c>
      <c r="AO49" s="14">
        <f t="shared" si="22"/>
        <v>2825890</v>
      </c>
      <c r="AP49" s="15">
        <f t="shared" si="19"/>
        <v>2.7964745158155866E-2</v>
      </c>
      <c r="AQ49" s="15">
        <f t="shared" si="20"/>
        <v>7.5663253604599159E-3</v>
      </c>
      <c r="AR49" s="15">
        <f t="shared" si="21"/>
        <v>1.7496466625624114E-2</v>
      </c>
    </row>
    <row r="50" spans="2:44">
      <c r="B50" s="13" t="s">
        <v>50</v>
      </c>
      <c r="C50" s="14">
        <f t="shared" ref="C50:AO50" si="23">C41</f>
        <v>63647</v>
      </c>
      <c r="D50" s="14">
        <f t="shared" si="23"/>
        <v>96618</v>
      </c>
      <c r="E50" s="14">
        <f t="shared" si="23"/>
        <v>160265</v>
      </c>
      <c r="F50" s="14">
        <f t="shared" si="23"/>
        <v>74718</v>
      </c>
      <c r="G50" s="14">
        <f t="shared" si="23"/>
        <v>141367</v>
      </c>
      <c r="H50" s="14">
        <f t="shared" si="23"/>
        <v>216085</v>
      </c>
      <c r="I50" s="14">
        <f t="shared" si="23"/>
        <v>13937</v>
      </c>
      <c r="J50" s="14">
        <f t="shared" si="23"/>
        <v>25918</v>
      </c>
      <c r="K50" s="14">
        <f t="shared" si="23"/>
        <v>39855</v>
      </c>
      <c r="L50" s="14">
        <f t="shared" si="23"/>
        <v>29980</v>
      </c>
      <c r="M50" s="14">
        <f t="shared" si="23"/>
        <v>41092</v>
      </c>
      <c r="N50" s="14">
        <f t="shared" si="23"/>
        <v>71072</v>
      </c>
      <c r="O50" s="14">
        <f t="shared" si="23"/>
        <v>43080</v>
      </c>
      <c r="P50" s="14">
        <f t="shared" si="23"/>
        <v>51899</v>
      </c>
      <c r="Q50" s="14">
        <f t="shared" si="23"/>
        <v>94979</v>
      </c>
      <c r="R50" s="14">
        <f t="shared" si="23"/>
        <v>15148</v>
      </c>
      <c r="S50" s="14">
        <f t="shared" si="23"/>
        <v>21770</v>
      </c>
      <c r="T50" s="14">
        <f t="shared" si="23"/>
        <v>36918</v>
      </c>
      <c r="U50" s="14">
        <f t="shared" si="23"/>
        <v>58158</v>
      </c>
      <c r="V50" s="14">
        <f t="shared" si="23"/>
        <v>71572</v>
      </c>
      <c r="W50" s="14">
        <f t="shared" si="23"/>
        <v>129730</v>
      </c>
      <c r="X50" s="14">
        <f t="shared" si="23"/>
        <v>58367</v>
      </c>
      <c r="Y50" s="14">
        <f t="shared" si="23"/>
        <v>68743</v>
      </c>
      <c r="Z50" s="14">
        <f t="shared" si="23"/>
        <v>127110</v>
      </c>
      <c r="AA50" s="14">
        <f t="shared" si="23"/>
        <v>51486</v>
      </c>
      <c r="AB50" s="14">
        <f t="shared" si="23"/>
        <v>53270</v>
      </c>
      <c r="AC50" s="14">
        <f t="shared" si="23"/>
        <v>104756</v>
      </c>
      <c r="AD50" s="14">
        <f t="shared" si="23"/>
        <v>63316</v>
      </c>
      <c r="AE50" s="14">
        <f t="shared" si="23"/>
        <v>53405</v>
      </c>
      <c r="AF50" s="14">
        <f t="shared" si="23"/>
        <v>116721</v>
      </c>
      <c r="AG50" s="14">
        <f t="shared" si="23"/>
        <v>57026</v>
      </c>
      <c r="AH50" s="14">
        <f t="shared" si="23"/>
        <v>74980</v>
      </c>
      <c r="AI50" s="14">
        <f t="shared" si="23"/>
        <v>132006</v>
      </c>
      <c r="AJ50" s="14">
        <f t="shared" si="23"/>
        <v>70739</v>
      </c>
      <c r="AK50" s="14">
        <f t="shared" si="23"/>
        <v>85119</v>
      </c>
      <c r="AL50" s="14">
        <f t="shared" si="23"/>
        <v>155858</v>
      </c>
      <c r="AM50" s="14">
        <f t="shared" si="23"/>
        <v>599602</v>
      </c>
      <c r="AN50" s="14">
        <f t="shared" si="23"/>
        <v>785753</v>
      </c>
      <c r="AO50" s="14">
        <f t="shared" si="23"/>
        <v>1385355</v>
      </c>
      <c r="AP50" s="15">
        <f t="shared" si="19"/>
        <v>7.6260433803665064E-3</v>
      </c>
      <c r="AQ50" s="15">
        <f t="shared" si="20"/>
        <v>9.4798704782577906E-3</v>
      </c>
      <c r="AR50" s="15">
        <f t="shared" si="21"/>
        <v>8.577410133494754E-3</v>
      </c>
    </row>
    <row r="51" spans="2:44">
      <c r="B51" s="13" t="s">
        <v>8</v>
      </c>
      <c r="C51" s="14">
        <f>SUM(C47:C50)</f>
        <v>7155756</v>
      </c>
      <c r="D51" s="14">
        <f t="shared" ref="D51:E51" si="24">SUM(D47:D50)</f>
        <v>7646974</v>
      </c>
      <c r="E51" s="14">
        <f t="shared" si="24"/>
        <v>14802730</v>
      </c>
      <c r="F51" s="14">
        <f>SUM(F47:F50)</f>
        <v>6606058</v>
      </c>
      <c r="G51" s="14">
        <f t="shared" ref="G51" si="25">SUM(G47:G50)</f>
        <v>7528597</v>
      </c>
      <c r="H51" s="14">
        <f t="shared" ref="H51" si="26">SUM(H47:H50)</f>
        <v>14134655</v>
      </c>
      <c r="I51" s="14">
        <f>SUM(I47:I50)</f>
        <v>7035122</v>
      </c>
      <c r="J51" s="14">
        <f t="shared" ref="J51" si="27">SUM(J47:J50)</f>
        <v>7767296</v>
      </c>
      <c r="K51" s="14">
        <f t="shared" ref="K51" si="28">SUM(K47:K50)</f>
        <v>14802418</v>
      </c>
      <c r="L51" s="14">
        <f>SUM(L47:L50)</f>
        <v>7219402</v>
      </c>
      <c r="M51" s="14">
        <f t="shared" ref="M51" si="29">SUM(M47:M50)</f>
        <v>7202757</v>
      </c>
      <c r="N51" s="14">
        <f t="shared" ref="N51" si="30">SUM(N47:N50)</f>
        <v>14422159</v>
      </c>
      <c r="O51" s="14">
        <f>SUM(O47:O50)</f>
        <v>6439137</v>
      </c>
      <c r="P51" s="14">
        <f t="shared" ref="P51" si="31">SUM(P47:P50)</f>
        <v>6397309</v>
      </c>
      <c r="Q51" s="14">
        <f t="shared" ref="Q51" si="32">SUM(Q47:Q50)</f>
        <v>12836446</v>
      </c>
      <c r="R51" s="14">
        <f>SUM(R47:R50)</f>
        <v>5958843</v>
      </c>
      <c r="S51" s="14">
        <f t="shared" ref="S51" si="33">SUM(S47:S50)</f>
        <v>6344833</v>
      </c>
      <c r="T51" s="14">
        <f t="shared" ref="T51" si="34">SUM(T47:T50)</f>
        <v>12303676</v>
      </c>
      <c r="U51" s="14">
        <f>SUM(U47:U50)</f>
        <v>6522705</v>
      </c>
      <c r="V51" s="14">
        <f t="shared" ref="V51" si="35">SUM(V47:V50)</f>
        <v>6976232</v>
      </c>
      <c r="W51" s="14">
        <f t="shared" ref="W51" si="36">SUM(W47:W50)</f>
        <v>13498937</v>
      </c>
      <c r="X51" s="14">
        <f>SUM(X47:X50)</f>
        <v>6602240</v>
      </c>
      <c r="Y51" s="14">
        <f t="shared" ref="Y51" si="37">SUM(Y47:Y50)</f>
        <v>6959548</v>
      </c>
      <c r="Z51" s="14">
        <f t="shared" ref="Z51" si="38">SUM(Z47:Z50)</f>
        <v>13561788</v>
      </c>
      <c r="AA51" s="14">
        <f>SUM(AA47:AA50)</f>
        <v>5731969</v>
      </c>
      <c r="AB51" s="14">
        <f t="shared" ref="AB51" si="39">SUM(AB47:AB50)</f>
        <v>5891209</v>
      </c>
      <c r="AC51" s="14">
        <f t="shared" ref="AC51" si="40">SUM(AC47:AC50)</f>
        <v>11623178</v>
      </c>
      <c r="AD51" s="14">
        <f>SUM(AD47:AD50)</f>
        <v>5968349</v>
      </c>
      <c r="AE51" s="14">
        <f t="shared" ref="AE51" si="41">SUM(AE47:AE50)</f>
        <v>5580762</v>
      </c>
      <c r="AF51" s="14">
        <f t="shared" ref="AF51" si="42">SUM(AF47:AF50)</f>
        <v>11549111</v>
      </c>
      <c r="AG51" s="14">
        <f>SUM(AG47:AG50)</f>
        <v>6471743</v>
      </c>
      <c r="AH51" s="14">
        <f t="shared" ref="AH51" si="43">SUM(AH47:AH50)</f>
        <v>6769740</v>
      </c>
      <c r="AI51" s="14">
        <f t="shared" ref="AI51" si="44">SUM(AI47:AI50)</f>
        <v>13241483</v>
      </c>
      <c r="AJ51" s="14">
        <f>SUM(AJ47:AJ50)</f>
        <v>6914245</v>
      </c>
      <c r="AK51" s="14">
        <f t="shared" ref="AK51" si="45">SUM(AK47:AK50)</f>
        <v>7821213</v>
      </c>
      <c r="AL51" s="14">
        <f t="shared" ref="AL51" si="46">SUM(AL47:AL50)</f>
        <v>14735458</v>
      </c>
      <c r="AM51" s="14">
        <f>SUM(AM47:AM50)</f>
        <v>78625569</v>
      </c>
      <c r="AN51" s="14">
        <f t="shared" ref="AN51" si="47">SUM(AN47:AN50)</f>
        <v>82886470</v>
      </c>
      <c r="AO51" s="14">
        <f t="shared" ref="AO51" si="48">SUM(AO47:AO50)</f>
        <v>161512039</v>
      </c>
      <c r="AP51" s="15">
        <f t="shared" si="19"/>
        <v>1</v>
      </c>
      <c r="AQ51" s="15">
        <f>AN51/$AN$51</f>
        <v>1</v>
      </c>
      <c r="AR51" s="15">
        <f>AO51/$AO$51</f>
        <v>1</v>
      </c>
    </row>
    <row r="55" spans="2:44">
      <c r="L55" s="17"/>
    </row>
  </sheetData>
  <mergeCells count="33">
    <mergeCell ref="AM5:AO6"/>
    <mergeCell ref="U6:W6"/>
    <mergeCell ref="X6:Z6"/>
    <mergeCell ref="AA6:AC6"/>
    <mergeCell ref="C5:K5"/>
    <mergeCell ref="L5:T5"/>
    <mergeCell ref="U5:AC5"/>
    <mergeCell ref="R6:T6"/>
    <mergeCell ref="C6:E6"/>
    <mergeCell ref="F6:H6"/>
    <mergeCell ref="I6:K6"/>
    <mergeCell ref="L6:N6"/>
    <mergeCell ref="O6:Q6"/>
    <mergeCell ref="C45:E45"/>
    <mergeCell ref="F45:H45"/>
    <mergeCell ref="B45:B46"/>
    <mergeCell ref="I45:K45"/>
    <mergeCell ref="AD5:AL5"/>
    <mergeCell ref="AD6:AF6"/>
    <mergeCell ref="AG6:AI6"/>
    <mergeCell ref="AJ6:AL6"/>
    <mergeCell ref="B5:B7"/>
    <mergeCell ref="L45:N45"/>
    <mergeCell ref="O45:Q45"/>
    <mergeCell ref="R45:T45"/>
    <mergeCell ref="U45:W45"/>
    <mergeCell ref="X45:Z45"/>
    <mergeCell ref="AP45:AR45"/>
    <mergeCell ref="AA45:AC45"/>
    <mergeCell ref="AD45:AF45"/>
    <mergeCell ref="AG45:AI45"/>
    <mergeCell ref="AJ45:AL45"/>
    <mergeCell ref="AM45:AO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FDE83-B668-4AD9-8BDB-DBA467584303}">
  <sheetPr>
    <tabColor rgb="FF7030A0"/>
  </sheetPr>
  <dimension ref="B4:AR51"/>
  <sheetViews>
    <sheetView topLeftCell="A3" zoomScale="70" zoomScaleNormal="70" workbookViewId="0">
      <pane xSplit="2" ySplit="5" topLeftCell="C8" activePane="bottomRight" state="frozen"/>
      <selection pane="bottomRight" activeCell="B5" sqref="B5:B7"/>
      <selection pane="bottomLeft" activeCell="B5" sqref="B5:B7"/>
      <selection pane="topRight" activeCell="B5" sqref="B5:B7"/>
    </sheetView>
  </sheetViews>
  <sheetFormatPr defaultRowHeight="13.9"/>
  <cols>
    <col min="1" max="1" width="12.625" customWidth="1"/>
    <col min="2" max="2" width="44.625" customWidth="1"/>
    <col min="3" max="40" width="11.875" customWidth="1"/>
    <col min="41" max="41" width="13.375" bestFit="1" customWidth="1"/>
  </cols>
  <sheetData>
    <row r="4" spans="2:41" ht="17.45">
      <c r="B4" s="9" t="s">
        <v>51</v>
      </c>
    </row>
    <row r="5" spans="2:41">
      <c r="B5" s="42" t="s">
        <v>1</v>
      </c>
      <c r="C5" s="33" t="s">
        <v>2</v>
      </c>
      <c r="D5" s="34"/>
      <c r="E5" s="34"/>
      <c r="F5" s="34"/>
      <c r="G5" s="34"/>
      <c r="H5" s="34"/>
      <c r="I5" s="34"/>
      <c r="J5" s="34"/>
      <c r="K5" s="35"/>
      <c r="L5" s="36" t="s">
        <v>3</v>
      </c>
      <c r="M5" s="37"/>
      <c r="N5" s="37"/>
      <c r="O5" s="37"/>
      <c r="P5" s="37"/>
      <c r="Q5" s="37"/>
      <c r="R5" s="37"/>
      <c r="S5" s="37"/>
      <c r="T5" s="38"/>
      <c r="U5" s="39" t="s">
        <v>4</v>
      </c>
      <c r="V5" s="40"/>
      <c r="W5" s="40"/>
      <c r="X5" s="40"/>
      <c r="Y5" s="40"/>
      <c r="Z5" s="40"/>
      <c r="AA5" s="40"/>
      <c r="AB5" s="40"/>
      <c r="AC5" s="41"/>
      <c r="AD5" s="27" t="s">
        <v>5</v>
      </c>
      <c r="AE5" s="28"/>
      <c r="AF5" s="28"/>
      <c r="AG5" s="28"/>
      <c r="AH5" s="28"/>
      <c r="AI5" s="28"/>
      <c r="AJ5" s="28"/>
      <c r="AK5" s="28"/>
      <c r="AL5" s="29"/>
      <c r="AM5" s="23">
        <v>2018</v>
      </c>
      <c r="AN5" s="23"/>
      <c r="AO5" s="23"/>
    </row>
    <row r="6" spans="2:41">
      <c r="B6" s="43"/>
      <c r="C6" s="24">
        <v>43101</v>
      </c>
      <c r="D6" s="25"/>
      <c r="E6" s="25"/>
      <c r="F6" s="24">
        <v>43132</v>
      </c>
      <c r="G6" s="25"/>
      <c r="H6" s="25"/>
      <c r="I6" s="24">
        <v>43160</v>
      </c>
      <c r="J6" s="25"/>
      <c r="K6" s="25"/>
      <c r="L6" s="31">
        <v>43191</v>
      </c>
      <c r="M6" s="32"/>
      <c r="N6" s="32"/>
      <c r="O6" s="31">
        <v>43221</v>
      </c>
      <c r="P6" s="32"/>
      <c r="Q6" s="32"/>
      <c r="R6" s="31">
        <v>43252</v>
      </c>
      <c r="S6" s="32"/>
      <c r="T6" s="32"/>
      <c r="U6" s="19">
        <v>43282</v>
      </c>
      <c r="V6" s="20"/>
      <c r="W6" s="20"/>
      <c r="X6" s="19">
        <v>43313</v>
      </c>
      <c r="Y6" s="20"/>
      <c r="Z6" s="20"/>
      <c r="AA6" s="19">
        <v>43344</v>
      </c>
      <c r="AB6" s="20"/>
      <c r="AC6" s="20"/>
      <c r="AD6" s="21">
        <v>43374</v>
      </c>
      <c r="AE6" s="22"/>
      <c r="AF6" s="22"/>
      <c r="AG6" s="21">
        <v>43405</v>
      </c>
      <c r="AH6" s="22"/>
      <c r="AI6" s="22"/>
      <c r="AJ6" s="21">
        <v>43435</v>
      </c>
      <c r="AK6" s="22"/>
      <c r="AL6" s="22"/>
      <c r="AM6" s="23"/>
      <c r="AN6" s="23"/>
      <c r="AO6" s="23"/>
    </row>
    <row r="7" spans="2:41">
      <c r="B7" s="44"/>
      <c r="C7" s="5" t="s">
        <v>6</v>
      </c>
      <c r="D7" s="5" t="s">
        <v>7</v>
      </c>
      <c r="E7" s="5" t="s">
        <v>8</v>
      </c>
      <c r="F7" s="5" t="s">
        <v>6</v>
      </c>
      <c r="G7" s="5" t="s">
        <v>7</v>
      </c>
      <c r="H7" s="5" t="s">
        <v>8</v>
      </c>
      <c r="I7" s="5" t="s">
        <v>6</v>
      </c>
      <c r="J7" s="5" t="s">
        <v>7</v>
      </c>
      <c r="K7" s="5" t="s">
        <v>8</v>
      </c>
      <c r="L7" s="1" t="s">
        <v>6</v>
      </c>
      <c r="M7" s="1" t="s">
        <v>7</v>
      </c>
      <c r="N7" s="1" t="s">
        <v>8</v>
      </c>
      <c r="O7" s="1" t="s">
        <v>6</v>
      </c>
      <c r="P7" s="1" t="s">
        <v>7</v>
      </c>
      <c r="Q7" s="1" t="s">
        <v>8</v>
      </c>
      <c r="R7" s="1" t="s">
        <v>6</v>
      </c>
      <c r="S7" s="1" t="s">
        <v>7</v>
      </c>
      <c r="T7" s="1" t="s">
        <v>8</v>
      </c>
      <c r="U7" s="6" t="s">
        <v>6</v>
      </c>
      <c r="V7" s="6" t="s">
        <v>7</v>
      </c>
      <c r="W7" s="6" t="s">
        <v>8</v>
      </c>
      <c r="X7" s="6" t="s">
        <v>6</v>
      </c>
      <c r="Y7" s="6" t="s">
        <v>7</v>
      </c>
      <c r="Z7" s="6" t="s">
        <v>8</v>
      </c>
      <c r="AA7" s="6" t="s">
        <v>6</v>
      </c>
      <c r="AB7" s="6" t="s">
        <v>7</v>
      </c>
      <c r="AC7" s="6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M7" s="8" t="s">
        <v>6</v>
      </c>
      <c r="AN7" s="8" t="s">
        <v>7</v>
      </c>
      <c r="AO7" s="8" t="s">
        <v>8</v>
      </c>
    </row>
    <row r="8" spans="2:41">
      <c r="B8" s="45" t="s">
        <v>9</v>
      </c>
      <c r="C8" s="2">
        <v>14847</v>
      </c>
      <c r="D8" s="2">
        <v>8167</v>
      </c>
      <c r="E8" s="2">
        <f>SUM(C8:D8)</f>
        <v>23014</v>
      </c>
      <c r="F8" s="2">
        <v>13108</v>
      </c>
      <c r="G8" s="2">
        <v>7642</v>
      </c>
      <c r="H8" s="2">
        <f>SUM(F8:G8)</f>
        <v>20750</v>
      </c>
      <c r="I8" s="2">
        <v>15047</v>
      </c>
      <c r="J8" s="2">
        <v>8252</v>
      </c>
      <c r="K8" s="2">
        <f>SUM(I8:J8)</f>
        <v>23299</v>
      </c>
      <c r="L8" s="2">
        <v>14896</v>
      </c>
      <c r="M8" s="2">
        <v>7880</v>
      </c>
      <c r="N8" s="2">
        <f>SUM(L8:M8)</f>
        <v>22776</v>
      </c>
      <c r="O8" s="2">
        <v>14988</v>
      </c>
      <c r="P8" s="2">
        <v>8115</v>
      </c>
      <c r="Q8" s="2">
        <f>SUM(O8:P8)</f>
        <v>23103</v>
      </c>
      <c r="R8" s="2">
        <v>14496</v>
      </c>
      <c r="S8" s="2">
        <v>7896</v>
      </c>
      <c r="T8" s="2">
        <f>SUM(R8:S8)</f>
        <v>22392</v>
      </c>
      <c r="U8" s="2">
        <v>14823</v>
      </c>
      <c r="V8" s="2">
        <v>8267</v>
      </c>
      <c r="W8" s="2">
        <f>SUM(U8:V8)</f>
        <v>23090</v>
      </c>
      <c r="X8" s="2">
        <v>14429</v>
      </c>
      <c r="Y8" s="2">
        <v>8277</v>
      </c>
      <c r="Z8" s="2">
        <f>SUM(X8:Y8)</f>
        <v>22706</v>
      </c>
      <c r="AA8" s="2">
        <v>13416</v>
      </c>
      <c r="AB8" s="2">
        <v>7948</v>
      </c>
      <c r="AC8" s="2">
        <f>SUM(AA8:AB8)</f>
        <v>21364</v>
      </c>
      <c r="AD8" s="2">
        <v>12757</v>
      </c>
      <c r="AE8" s="2">
        <v>7131</v>
      </c>
      <c r="AF8" s="2">
        <f>SUM(AD8:AE8)</f>
        <v>19888</v>
      </c>
      <c r="AG8" s="2">
        <v>14269</v>
      </c>
      <c r="AH8" s="2">
        <v>7997</v>
      </c>
      <c r="AI8" s="2">
        <f>SUM(AG8:AH8)</f>
        <v>22266</v>
      </c>
      <c r="AJ8" s="2">
        <v>15092</v>
      </c>
      <c r="AK8" s="2">
        <v>8584</v>
      </c>
      <c r="AL8" s="2">
        <f>SUM(AJ8:AK8)</f>
        <v>23676</v>
      </c>
      <c r="AM8" s="2">
        <f>C8+F8+I8+L8+O8+R8+U8+X8+AA8+AD8+AG8+AJ8</f>
        <v>172168</v>
      </c>
      <c r="AN8" s="2">
        <f>D8+G8+J8+M8+P8+S8+V8+Y8+AB8+AE8+AH8+AK8</f>
        <v>96156</v>
      </c>
      <c r="AO8" s="2">
        <f>SUM(AM8:AN8)</f>
        <v>268324</v>
      </c>
    </row>
    <row r="9" spans="2:41">
      <c r="B9" s="45" t="s">
        <v>10</v>
      </c>
      <c r="C9" s="2">
        <v>7987</v>
      </c>
      <c r="D9" s="2">
        <v>25254</v>
      </c>
      <c r="E9" s="2">
        <f t="shared" ref="E9:E42" si="0">SUM(C9:D9)</f>
        <v>33241</v>
      </c>
      <c r="F9" s="2">
        <v>7328</v>
      </c>
      <c r="G9" s="2">
        <v>23300</v>
      </c>
      <c r="H9" s="2">
        <f t="shared" ref="H9:H42" si="1">SUM(F9:G9)</f>
        <v>30628</v>
      </c>
      <c r="I9" s="2">
        <v>7780</v>
      </c>
      <c r="J9" s="2">
        <v>25577</v>
      </c>
      <c r="K9" s="2">
        <f t="shared" ref="K9:K42" si="2">SUM(I9:J9)</f>
        <v>33357</v>
      </c>
      <c r="L9" s="2">
        <v>7787</v>
      </c>
      <c r="M9" s="2">
        <v>24413</v>
      </c>
      <c r="N9" s="2">
        <f t="shared" ref="N9:N42" si="3">SUM(L9:M9)</f>
        <v>32200</v>
      </c>
      <c r="O9" s="2">
        <v>7624</v>
      </c>
      <c r="P9" s="2">
        <v>24357</v>
      </c>
      <c r="Q9" s="2">
        <f t="shared" ref="Q9:Q42" si="4">SUM(O9:P9)</f>
        <v>31981</v>
      </c>
      <c r="R9" s="2">
        <v>7005</v>
      </c>
      <c r="S9" s="2">
        <v>23459</v>
      </c>
      <c r="T9" s="2">
        <f t="shared" ref="T9:T42" si="5">SUM(R9:S9)</f>
        <v>30464</v>
      </c>
      <c r="U9" s="2">
        <v>7358</v>
      </c>
      <c r="V9" s="2">
        <v>24656</v>
      </c>
      <c r="W9" s="2">
        <f t="shared" ref="W9:W42" si="6">SUM(U9:V9)</f>
        <v>32014</v>
      </c>
      <c r="X9" s="2">
        <v>7808</v>
      </c>
      <c r="Y9" s="2">
        <v>24581</v>
      </c>
      <c r="Z9" s="2">
        <f t="shared" ref="Z9:Z42" si="7">SUM(X9:Y9)</f>
        <v>32389</v>
      </c>
      <c r="AA9" s="2">
        <v>7025</v>
      </c>
      <c r="AB9" s="2">
        <v>23576</v>
      </c>
      <c r="AC9" s="2">
        <f t="shared" ref="AC9:AC42" si="8">SUM(AA9:AB9)</f>
        <v>30601</v>
      </c>
      <c r="AD9" s="2">
        <v>6412</v>
      </c>
      <c r="AE9" s="2">
        <v>21277</v>
      </c>
      <c r="AF9" s="2">
        <f t="shared" ref="AF9:AF42" si="9">SUM(AD9:AE9)</f>
        <v>27689</v>
      </c>
      <c r="AG9" s="2">
        <v>7135</v>
      </c>
      <c r="AH9" s="2">
        <v>24610</v>
      </c>
      <c r="AI9" s="2">
        <f t="shared" ref="AI9:AI42" si="10">SUM(AG9:AH9)</f>
        <v>31745</v>
      </c>
      <c r="AJ9" s="2">
        <v>7910</v>
      </c>
      <c r="AK9" s="2">
        <v>26043</v>
      </c>
      <c r="AL9" s="2">
        <f t="shared" ref="AL9:AL42" si="11">SUM(AJ9:AK9)</f>
        <v>33953</v>
      </c>
      <c r="AM9" s="2">
        <f t="shared" ref="AM9:AM42" si="12">C9+F9+I9+L9+O9+R9+U9+X9+AA9+AD9+AG9+AJ9</f>
        <v>89159</v>
      </c>
      <c r="AN9" s="2">
        <f t="shared" ref="AN9:AN42" si="13">D9+G9+J9+M9+P9+S9+V9+Y9+AB9+AE9+AH9+AK9</f>
        <v>291103</v>
      </c>
      <c r="AO9" s="2">
        <f t="shared" ref="AO9:AO42" si="14">SUM(AM9:AN9)</f>
        <v>380262</v>
      </c>
    </row>
    <row r="10" spans="2:41">
      <c r="B10" s="45" t="s">
        <v>11</v>
      </c>
      <c r="C10" s="2">
        <v>280</v>
      </c>
      <c r="D10" s="2">
        <v>0</v>
      </c>
      <c r="E10" s="2">
        <f t="shared" si="0"/>
        <v>280</v>
      </c>
      <c r="F10" s="2">
        <v>263</v>
      </c>
      <c r="G10" s="2">
        <v>0</v>
      </c>
      <c r="H10" s="2">
        <f t="shared" si="1"/>
        <v>263</v>
      </c>
      <c r="I10" s="2">
        <v>311</v>
      </c>
      <c r="J10" s="2">
        <v>0</v>
      </c>
      <c r="K10" s="2">
        <f t="shared" si="2"/>
        <v>311</v>
      </c>
      <c r="L10" s="2">
        <v>264</v>
      </c>
      <c r="M10" s="2">
        <v>0</v>
      </c>
      <c r="N10" s="2">
        <f t="shared" si="3"/>
        <v>264</v>
      </c>
      <c r="O10" s="2">
        <v>338</v>
      </c>
      <c r="P10" s="2">
        <v>0</v>
      </c>
      <c r="Q10" s="2">
        <f t="shared" si="4"/>
        <v>338</v>
      </c>
      <c r="R10" s="2">
        <v>305</v>
      </c>
      <c r="S10" s="2">
        <v>0</v>
      </c>
      <c r="T10" s="2">
        <f t="shared" si="5"/>
        <v>305</v>
      </c>
      <c r="U10" s="2">
        <v>306</v>
      </c>
      <c r="V10" s="2">
        <v>0</v>
      </c>
      <c r="W10" s="2">
        <f t="shared" si="6"/>
        <v>306</v>
      </c>
      <c r="X10" s="2">
        <v>274</v>
      </c>
      <c r="Y10" s="2">
        <v>0</v>
      </c>
      <c r="Z10" s="2">
        <f t="shared" si="7"/>
        <v>274</v>
      </c>
      <c r="AA10" s="2">
        <v>245</v>
      </c>
      <c r="AB10" s="2">
        <v>0</v>
      </c>
      <c r="AC10" s="2">
        <f t="shared" si="8"/>
        <v>245</v>
      </c>
      <c r="AD10" s="2">
        <v>357</v>
      </c>
      <c r="AE10" s="2">
        <v>0</v>
      </c>
      <c r="AF10" s="2">
        <f t="shared" si="9"/>
        <v>357</v>
      </c>
      <c r="AG10" s="2">
        <v>240</v>
      </c>
      <c r="AH10" s="2">
        <v>0</v>
      </c>
      <c r="AI10" s="2">
        <f t="shared" si="10"/>
        <v>240</v>
      </c>
      <c r="AJ10" s="2">
        <v>306</v>
      </c>
      <c r="AK10" s="2">
        <v>0</v>
      </c>
      <c r="AL10" s="2">
        <f t="shared" si="11"/>
        <v>306</v>
      </c>
      <c r="AM10" s="2">
        <f t="shared" si="12"/>
        <v>3489</v>
      </c>
      <c r="AN10" s="2">
        <f t="shared" si="13"/>
        <v>0</v>
      </c>
      <c r="AO10" s="2">
        <f t="shared" si="14"/>
        <v>3489</v>
      </c>
    </row>
    <row r="11" spans="2:41">
      <c r="B11" s="45" t="s">
        <v>12</v>
      </c>
      <c r="C11" s="2">
        <v>5014</v>
      </c>
      <c r="D11" s="2">
        <v>1777</v>
      </c>
      <c r="E11" s="2">
        <f t="shared" si="0"/>
        <v>6791</v>
      </c>
      <c r="F11" s="2">
        <v>4515</v>
      </c>
      <c r="G11" s="2">
        <v>1743</v>
      </c>
      <c r="H11" s="2">
        <f t="shared" si="1"/>
        <v>6258</v>
      </c>
      <c r="I11" s="2">
        <v>4925</v>
      </c>
      <c r="J11" s="2">
        <v>1675</v>
      </c>
      <c r="K11" s="2">
        <f t="shared" si="2"/>
        <v>6600</v>
      </c>
      <c r="L11" s="2">
        <v>4698</v>
      </c>
      <c r="M11" s="2">
        <v>1643</v>
      </c>
      <c r="N11" s="2">
        <f t="shared" si="3"/>
        <v>6341</v>
      </c>
      <c r="O11" s="2">
        <v>4625</v>
      </c>
      <c r="P11" s="2">
        <v>1611</v>
      </c>
      <c r="Q11" s="2">
        <f t="shared" si="4"/>
        <v>6236</v>
      </c>
      <c r="R11" s="2">
        <v>4266</v>
      </c>
      <c r="S11" s="2">
        <v>1553</v>
      </c>
      <c r="T11" s="2">
        <f t="shared" si="5"/>
        <v>5819</v>
      </c>
      <c r="U11" s="2">
        <v>4693</v>
      </c>
      <c r="V11" s="2">
        <v>1853</v>
      </c>
      <c r="W11" s="2">
        <f t="shared" si="6"/>
        <v>6546</v>
      </c>
      <c r="X11" s="2">
        <v>4721</v>
      </c>
      <c r="Y11" s="2">
        <v>1841</v>
      </c>
      <c r="Z11" s="2">
        <f t="shared" si="7"/>
        <v>6562</v>
      </c>
      <c r="AA11" s="2">
        <v>4516</v>
      </c>
      <c r="AB11" s="2">
        <v>1687</v>
      </c>
      <c r="AC11" s="2">
        <f t="shared" si="8"/>
        <v>6203</v>
      </c>
      <c r="AD11" s="2">
        <v>4132</v>
      </c>
      <c r="AE11" s="2">
        <v>1605</v>
      </c>
      <c r="AF11" s="2">
        <f t="shared" si="9"/>
        <v>5737</v>
      </c>
      <c r="AG11" s="2">
        <v>4918</v>
      </c>
      <c r="AH11" s="2">
        <v>1968</v>
      </c>
      <c r="AI11" s="2">
        <f t="shared" si="10"/>
        <v>6886</v>
      </c>
      <c r="AJ11" s="2">
        <v>5319</v>
      </c>
      <c r="AK11" s="2">
        <v>2259</v>
      </c>
      <c r="AL11" s="2">
        <f t="shared" si="11"/>
        <v>7578</v>
      </c>
      <c r="AM11" s="2">
        <f t="shared" si="12"/>
        <v>56342</v>
      </c>
      <c r="AN11" s="2">
        <f t="shared" si="13"/>
        <v>21215</v>
      </c>
      <c r="AO11" s="2">
        <f t="shared" si="14"/>
        <v>77557</v>
      </c>
    </row>
    <row r="12" spans="2:41">
      <c r="B12" s="45" t="s">
        <v>13</v>
      </c>
      <c r="C12" s="2">
        <v>1609</v>
      </c>
      <c r="D12" s="2">
        <v>140</v>
      </c>
      <c r="E12" s="2">
        <f t="shared" si="0"/>
        <v>1749</v>
      </c>
      <c r="F12" s="2">
        <v>1393</v>
      </c>
      <c r="G12" s="2">
        <v>154</v>
      </c>
      <c r="H12" s="2">
        <f t="shared" si="1"/>
        <v>1547</v>
      </c>
      <c r="I12" s="2">
        <v>1590</v>
      </c>
      <c r="J12" s="2">
        <v>154</v>
      </c>
      <c r="K12" s="2">
        <f t="shared" si="2"/>
        <v>1744</v>
      </c>
      <c r="L12" s="2">
        <v>1593</v>
      </c>
      <c r="M12" s="2">
        <v>144</v>
      </c>
      <c r="N12" s="2">
        <f t="shared" si="3"/>
        <v>1737</v>
      </c>
      <c r="O12" s="2">
        <v>1495</v>
      </c>
      <c r="P12" s="2">
        <v>156</v>
      </c>
      <c r="Q12" s="2">
        <f t="shared" si="4"/>
        <v>1651</v>
      </c>
      <c r="R12" s="2">
        <v>1434</v>
      </c>
      <c r="S12" s="2">
        <v>155</v>
      </c>
      <c r="T12" s="2">
        <f t="shared" si="5"/>
        <v>1589</v>
      </c>
      <c r="U12" s="2">
        <v>1422</v>
      </c>
      <c r="V12" s="2">
        <v>153</v>
      </c>
      <c r="W12" s="2">
        <f t="shared" si="6"/>
        <v>1575</v>
      </c>
      <c r="X12" s="2">
        <v>1438</v>
      </c>
      <c r="Y12" s="2">
        <v>156</v>
      </c>
      <c r="Z12" s="2">
        <f t="shared" si="7"/>
        <v>1594</v>
      </c>
      <c r="AA12" s="2">
        <v>1382</v>
      </c>
      <c r="AB12" s="2">
        <v>152</v>
      </c>
      <c r="AC12" s="2">
        <f t="shared" si="8"/>
        <v>1534</v>
      </c>
      <c r="AD12" s="2">
        <v>1300</v>
      </c>
      <c r="AE12" s="2">
        <v>144</v>
      </c>
      <c r="AF12" s="2">
        <f t="shared" si="9"/>
        <v>1444</v>
      </c>
      <c r="AG12" s="2">
        <v>1610</v>
      </c>
      <c r="AH12" s="2">
        <v>190</v>
      </c>
      <c r="AI12" s="2">
        <f t="shared" si="10"/>
        <v>1800</v>
      </c>
      <c r="AJ12" s="2">
        <v>1702</v>
      </c>
      <c r="AK12" s="2">
        <v>206</v>
      </c>
      <c r="AL12" s="2">
        <f t="shared" si="11"/>
        <v>1908</v>
      </c>
      <c r="AM12" s="2">
        <f t="shared" si="12"/>
        <v>17968</v>
      </c>
      <c r="AN12" s="2">
        <f t="shared" si="13"/>
        <v>1904</v>
      </c>
      <c r="AO12" s="2">
        <f t="shared" si="14"/>
        <v>19872</v>
      </c>
    </row>
    <row r="13" spans="2:41">
      <c r="B13" s="45" t="s">
        <v>14</v>
      </c>
      <c r="C13" s="2">
        <v>136</v>
      </c>
      <c r="D13" s="2">
        <v>0</v>
      </c>
      <c r="E13" s="2">
        <f t="shared" si="0"/>
        <v>136</v>
      </c>
      <c r="F13" s="2">
        <v>119</v>
      </c>
      <c r="G13" s="2">
        <v>0</v>
      </c>
      <c r="H13" s="2">
        <f t="shared" si="1"/>
        <v>119</v>
      </c>
      <c r="I13" s="2">
        <v>152</v>
      </c>
      <c r="J13" s="2">
        <v>0</v>
      </c>
      <c r="K13" s="2">
        <f t="shared" si="2"/>
        <v>152</v>
      </c>
      <c r="L13" s="2">
        <v>582</v>
      </c>
      <c r="M13" s="2">
        <v>0</v>
      </c>
      <c r="N13" s="2">
        <f t="shared" si="3"/>
        <v>582</v>
      </c>
      <c r="O13" s="2">
        <v>190</v>
      </c>
      <c r="P13" s="2">
        <v>0</v>
      </c>
      <c r="Q13" s="2">
        <f t="shared" si="4"/>
        <v>190</v>
      </c>
      <c r="R13" s="2">
        <v>186</v>
      </c>
      <c r="S13" s="2">
        <v>0</v>
      </c>
      <c r="T13" s="2">
        <f t="shared" si="5"/>
        <v>186</v>
      </c>
      <c r="U13" s="2">
        <v>186</v>
      </c>
      <c r="V13" s="2">
        <v>0</v>
      </c>
      <c r="W13" s="2">
        <f t="shared" si="6"/>
        <v>186</v>
      </c>
      <c r="X13" s="2">
        <v>188</v>
      </c>
      <c r="Y13" s="2">
        <v>0</v>
      </c>
      <c r="Z13" s="2">
        <f t="shared" si="7"/>
        <v>188</v>
      </c>
      <c r="AA13" s="2">
        <v>180</v>
      </c>
      <c r="AB13" s="2">
        <v>0</v>
      </c>
      <c r="AC13" s="2">
        <f t="shared" si="8"/>
        <v>180</v>
      </c>
      <c r="AD13" s="2">
        <v>186</v>
      </c>
      <c r="AE13" s="2">
        <v>0</v>
      </c>
      <c r="AF13" s="2">
        <f t="shared" si="9"/>
        <v>186</v>
      </c>
      <c r="AG13" s="2">
        <v>180</v>
      </c>
      <c r="AH13" s="2">
        <v>0</v>
      </c>
      <c r="AI13" s="2">
        <f t="shared" si="10"/>
        <v>180</v>
      </c>
      <c r="AJ13" s="2">
        <v>186</v>
      </c>
      <c r="AK13" s="2">
        <v>0</v>
      </c>
      <c r="AL13" s="2">
        <f t="shared" si="11"/>
        <v>186</v>
      </c>
      <c r="AM13" s="2">
        <f t="shared" si="12"/>
        <v>2471</v>
      </c>
      <c r="AN13" s="2">
        <f t="shared" si="13"/>
        <v>0</v>
      </c>
      <c r="AO13" s="2">
        <f t="shared" si="14"/>
        <v>2471</v>
      </c>
    </row>
    <row r="14" spans="2:41">
      <c r="B14" s="45" t="s">
        <v>15</v>
      </c>
      <c r="C14" s="2">
        <v>2095</v>
      </c>
      <c r="D14" s="2">
        <v>316</v>
      </c>
      <c r="E14" s="2">
        <f t="shared" si="0"/>
        <v>2411</v>
      </c>
      <c r="F14" s="2">
        <v>1841</v>
      </c>
      <c r="G14" s="2">
        <v>326</v>
      </c>
      <c r="H14" s="2">
        <f t="shared" si="1"/>
        <v>2167</v>
      </c>
      <c r="I14" s="2">
        <v>2164</v>
      </c>
      <c r="J14" s="2">
        <v>305</v>
      </c>
      <c r="K14" s="2">
        <f t="shared" si="2"/>
        <v>2469</v>
      </c>
      <c r="L14" s="2">
        <v>2240</v>
      </c>
      <c r="M14" s="2">
        <v>277</v>
      </c>
      <c r="N14" s="2">
        <f t="shared" si="3"/>
        <v>2517</v>
      </c>
      <c r="O14" s="2">
        <v>2237</v>
      </c>
      <c r="P14" s="2">
        <v>250</v>
      </c>
      <c r="Q14" s="2">
        <f t="shared" si="4"/>
        <v>2487</v>
      </c>
      <c r="R14" s="2">
        <v>2122</v>
      </c>
      <c r="S14" s="2">
        <v>251</v>
      </c>
      <c r="T14" s="2">
        <f t="shared" si="5"/>
        <v>2373</v>
      </c>
      <c r="U14" s="2">
        <v>2284</v>
      </c>
      <c r="V14" s="2">
        <v>288</v>
      </c>
      <c r="W14" s="2">
        <f t="shared" si="6"/>
        <v>2572</v>
      </c>
      <c r="X14" s="2">
        <v>2281</v>
      </c>
      <c r="Y14" s="2">
        <v>285</v>
      </c>
      <c r="Z14" s="2">
        <f t="shared" si="7"/>
        <v>2566</v>
      </c>
      <c r="AA14" s="2">
        <v>2201</v>
      </c>
      <c r="AB14" s="2">
        <v>258</v>
      </c>
      <c r="AC14" s="2">
        <f t="shared" si="8"/>
        <v>2459</v>
      </c>
      <c r="AD14" s="2">
        <v>2005</v>
      </c>
      <c r="AE14" s="2">
        <v>219</v>
      </c>
      <c r="AF14" s="2">
        <f t="shared" si="9"/>
        <v>2224</v>
      </c>
      <c r="AG14" s="2">
        <v>2093</v>
      </c>
      <c r="AH14" s="2">
        <v>279</v>
      </c>
      <c r="AI14" s="2">
        <f t="shared" si="10"/>
        <v>2372</v>
      </c>
      <c r="AJ14" s="2">
        <v>2060</v>
      </c>
      <c r="AK14" s="2">
        <v>223</v>
      </c>
      <c r="AL14" s="2">
        <f t="shared" si="11"/>
        <v>2283</v>
      </c>
      <c r="AM14" s="2">
        <f t="shared" si="12"/>
        <v>25623</v>
      </c>
      <c r="AN14" s="2">
        <f t="shared" si="13"/>
        <v>3277</v>
      </c>
      <c r="AO14" s="2">
        <f t="shared" si="14"/>
        <v>28900</v>
      </c>
    </row>
    <row r="15" spans="2:41">
      <c r="B15" s="45" t="s">
        <v>16</v>
      </c>
      <c r="C15" s="2">
        <v>24</v>
      </c>
      <c r="D15" s="2">
        <v>3</v>
      </c>
      <c r="E15" s="2">
        <f t="shared" si="0"/>
        <v>27</v>
      </c>
      <c r="F15" s="2">
        <v>27</v>
      </c>
      <c r="G15" s="2">
        <v>4</v>
      </c>
      <c r="H15" s="2">
        <f t="shared" si="1"/>
        <v>31</v>
      </c>
      <c r="I15" s="2">
        <v>26</v>
      </c>
      <c r="J15" s="2">
        <v>5</v>
      </c>
      <c r="K15" s="2">
        <f t="shared" si="2"/>
        <v>31</v>
      </c>
      <c r="L15" s="2">
        <v>109</v>
      </c>
      <c r="M15" s="2">
        <v>1</v>
      </c>
      <c r="N15" s="2">
        <f t="shared" si="3"/>
        <v>110</v>
      </c>
      <c r="O15" s="2">
        <v>62</v>
      </c>
      <c r="P15" s="2">
        <v>14</v>
      </c>
      <c r="Q15" s="2">
        <f t="shared" si="4"/>
        <v>76</v>
      </c>
      <c r="R15" s="2">
        <v>51</v>
      </c>
      <c r="S15" s="2">
        <v>34</v>
      </c>
      <c r="T15" s="2">
        <f t="shared" si="5"/>
        <v>85</v>
      </c>
      <c r="U15" s="2">
        <v>182</v>
      </c>
      <c r="V15" s="2">
        <v>40</v>
      </c>
      <c r="W15" s="2">
        <f t="shared" si="6"/>
        <v>222</v>
      </c>
      <c r="X15" s="2">
        <v>111</v>
      </c>
      <c r="Y15" s="2">
        <v>35</v>
      </c>
      <c r="Z15" s="2">
        <f t="shared" si="7"/>
        <v>146</v>
      </c>
      <c r="AA15" s="2">
        <v>89</v>
      </c>
      <c r="AB15" s="2">
        <v>34</v>
      </c>
      <c r="AC15" s="2">
        <f t="shared" si="8"/>
        <v>123</v>
      </c>
      <c r="AD15" s="2">
        <v>122</v>
      </c>
      <c r="AE15" s="2">
        <v>34</v>
      </c>
      <c r="AF15" s="2">
        <f t="shared" si="9"/>
        <v>156</v>
      </c>
      <c r="AG15" s="2">
        <v>241</v>
      </c>
      <c r="AH15" s="2">
        <v>45</v>
      </c>
      <c r="AI15" s="2">
        <f t="shared" si="10"/>
        <v>286</v>
      </c>
      <c r="AJ15" s="2">
        <v>141</v>
      </c>
      <c r="AK15" s="2">
        <v>38</v>
      </c>
      <c r="AL15" s="2">
        <f t="shared" si="11"/>
        <v>179</v>
      </c>
      <c r="AM15" s="2">
        <f t="shared" si="12"/>
        <v>1185</v>
      </c>
      <c r="AN15" s="2">
        <f t="shared" si="13"/>
        <v>287</v>
      </c>
      <c r="AO15" s="2">
        <f t="shared" si="14"/>
        <v>1472</v>
      </c>
    </row>
    <row r="16" spans="2:41">
      <c r="B16" s="45" t="s">
        <v>17</v>
      </c>
      <c r="C16" s="2">
        <v>1016</v>
      </c>
      <c r="D16" s="2">
        <v>0</v>
      </c>
      <c r="E16" s="2">
        <f t="shared" si="0"/>
        <v>1016</v>
      </c>
      <c r="F16" s="2">
        <v>860</v>
      </c>
      <c r="G16" s="2">
        <v>0</v>
      </c>
      <c r="H16" s="2">
        <f t="shared" si="1"/>
        <v>860</v>
      </c>
      <c r="I16" s="2">
        <v>1016</v>
      </c>
      <c r="J16" s="2">
        <v>0</v>
      </c>
      <c r="K16" s="2">
        <f t="shared" si="2"/>
        <v>1016</v>
      </c>
      <c r="L16" s="2">
        <v>1150</v>
      </c>
      <c r="M16" s="2">
        <v>0</v>
      </c>
      <c r="N16" s="2">
        <f t="shared" si="3"/>
        <v>1150</v>
      </c>
      <c r="O16" s="2">
        <v>1214</v>
      </c>
      <c r="P16" s="2">
        <v>0</v>
      </c>
      <c r="Q16" s="2">
        <f t="shared" si="4"/>
        <v>1214</v>
      </c>
      <c r="R16" s="2">
        <v>1186</v>
      </c>
      <c r="S16" s="2">
        <v>0</v>
      </c>
      <c r="T16" s="2">
        <f t="shared" si="5"/>
        <v>1186</v>
      </c>
      <c r="U16" s="2">
        <v>1262</v>
      </c>
      <c r="V16" s="2">
        <v>0</v>
      </c>
      <c r="W16" s="2">
        <f t="shared" si="6"/>
        <v>1262</v>
      </c>
      <c r="X16" s="2">
        <v>1226</v>
      </c>
      <c r="Y16" s="2">
        <v>0</v>
      </c>
      <c r="Z16" s="2">
        <f t="shared" si="7"/>
        <v>1226</v>
      </c>
      <c r="AA16" s="2">
        <v>1076</v>
      </c>
      <c r="AB16" s="2">
        <v>0</v>
      </c>
      <c r="AC16" s="2">
        <f t="shared" si="8"/>
        <v>1076</v>
      </c>
      <c r="AD16" s="2">
        <v>1172</v>
      </c>
      <c r="AE16" s="2">
        <v>0</v>
      </c>
      <c r="AF16" s="2">
        <f t="shared" si="9"/>
        <v>1172</v>
      </c>
      <c r="AG16" s="2">
        <v>1092</v>
      </c>
      <c r="AH16" s="2">
        <v>0</v>
      </c>
      <c r="AI16" s="2">
        <f t="shared" si="10"/>
        <v>1092</v>
      </c>
      <c r="AJ16" s="2">
        <v>1189</v>
      </c>
      <c r="AK16" s="2">
        <v>0</v>
      </c>
      <c r="AL16" s="2">
        <f t="shared" si="11"/>
        <v>1189</v>
      </c>
      <c r="AM16" s="2">
        <f t="shared" si="12"/>
        <v>13459</v>
      </c>
      <c r="AN16" s="2">
        <f t="shared" si="13"/>
        <v>0</v>
      </c>
      <c r="AO16" s="2">
        <f t="shared" si="14"/>
        <v>13459</v>
      </c>
    </row>
    <row r="17" spans="2:41">
      <c r="B17" s="45" t="s">
        <v>18</v>
      </c>
      <c r="C17" s="2">
        <v>2132</v>
      </c>
      <c r="D17" s="2">
        <v>623</v>
      </c>
      <c r="E17" s="2">
        <f t="shared" si="0"/>
        <v>2755</v>
      </c>
      <c r="F17" s="2">
        <v>2072</v>
      </c>
      <c r="G17" s="2">
        <v>573</v>
      </c>
      <c r="H17" s="2">
        <f t="shared" si="1"/>
        <v>2645</v>
      </c>
      <c r="I17" s="2">
        <v>2058</v>
      </c>
      <c r="J17" s="2">
        <v>640</v>
      </c>
      <c r="K17" s="2">
        <f t="shared" si="2"/>
        <v>2698</v>
      </c>
      <c r="L17" s="2">
        <v>1982</v>
      </c>
      <c r="M17" s="2">
        <v>611</v>
      </c>
      <c r="N17" s="2">
        <f t="shared" si="3"/>
        <v>2593</v>
      </c>
      <c r="O17" s="2">
        <v>1729</v>
      </c>
      <c r="P17" s="2">
        <v>607</v>
      </c>
      <c r="Q17" s="2">
        <f t="shared" si="4"/>
        <v>2336</v>
      </c>
      <c r="R17" s="2">
        <v>1683</v>
      </c>
      <c r="S17" s="2">
        <v>593</v>
      </c>
      <c r="T17" s="2">
        <f t="shared" si="5"/>
        <v>2276</v>
      </c>
      <c r="U17" s="2">
        <v>2043</v>
      </c>
      <c r="V17" s="2">
        <v>604</v>
      </c>
      <c r="W17" s="2">
        <f t="shared" si="6"/>
        <v>2647</v>
      </c>
      <c r="X17" s="2">
        <v>2378</v>
      </c>
      <c r="Y17" s="2">
        <v>582</v>
      </c>
      <c r="Z17" s="2">
        <f t="shared" si="7"/>
        <v>2960</v>
      </c>
      <c r="AA17" s="2">
        <v>1662</v>
      </c>
      <c r="AB17" s="2">
        <v>526</v>
      </c>
      <c r="AC17" s="2">
        <f t="shared" si="8"/>
        <v>2188</v>
      </c>
      <c r="AD17" s="2">
        <v>1667</v>
      </c>
      <c r="AE17" s="2">
        <v>539</v>
      </c>
      <c r="AF17" s="2">
        <f t="shared" si="9"/>
        <v>2206</v>
      </c>
      <c r="AG17" s="2">
        <v>1484</v>
      </c>
      <c r="AH17" s="2">
        <v>510</v>
      </c>
      <c r="AI17" s="2">
        <f t="shared" si="10"/>
        <v>1994</v>
      </c>
      <c r="AJ17" s="2">
        <v>2010</v>
      </c>
      <c r="AK17" s="2">
        <v>549</v>
      </c>
      <c r="AL17" s="2">
        <f t="shared" si="11"/>
        <v>2559</v>
      </c>
      <c r="AM17" s="2">
        <f t="shared" si="12"/>
        <v>22900</v>
      </c>
      <c r="AN17" s="2">
        <f t="shared" si="13"/>
        <v>6957</v>
      </c>
      <c r="AO17" s="2">
        <f t="shared" si="14"/>
        <v>29857</v>
      </c>
    </row>
    <row r="18" spans="2:41">
      <c r="B18" s="45" t="s">
        <v>19</v>
      </c>
      <c r="C18" s="2">
        <v>1572</v>
      </c>
      <c r="D18" s="2">
        <v>1211</v>
      </c>
      <c r="E18" s="2">
        <f t="shared" si="0"/>
        <v>2783</v>
      </c>
      <c r="F18" s="2">
        <v>1411</v>
      </c>
      <c r="G18" s="2">
        <v>1386</v>
      </c>
      <c r="H18" s="2">
        <f t="shared" si="1"/>
        <v>2797</v>
      </c>
      <c r="I18" s="2">
        <v>1524</v>
      </c>
      <c r="J18" s="2">
        <v>1158</v>
      </c>
      <c r="K18" s="2">
        <f t="shared" si="2"/>
        <v>2682</v>
      </c>
      <c r="L18" s="2">
        <v>1532</v>
      </c>
      <c r="M18" s="2">
        <v>981</v>
      </c>
      <c r="N18" s="2">
        <f t="shared" si="3"/>
        <v>2513</v>
      </c>
      <c r="O18" s="2">
        <v>1684</v>
      </c>
      <c r="P18" s="2">
        <v>944</v>
      </c>
      <c r="Q18" s="2">
        <f t="shared" si="4"/>
        <v>2628</v>
      </c>
      <c r="R18" s="2">
        <v>1517</v>
      </c>
      <c r="S18" s="2">
        <v>821</v>
      </c>
      <c r="T18" s="2">
        <f t="shared" si="5"/>
        <v>2338</v>
      </c>
      <c r="U18" s="2">
        <v>1468</v>
      </c>
      <c r="V18" s="2">
        <v>870</v>
      </c>
      <c r="W18" s="2">
        <f t="shared" si="6"/>
        <v>2338</v>
      </c>
      <c r="X18" s="2">
        <v>1383</v>
      </c>
      <c r="Y18" s="2">
        <v>750</v>
      </c>
      <c r="Z18" s="2">
        <f t="shared" si="7"/>
        <v>2133</v>
      </c>
      <c r="AA18" s="2">
        <v>1227</v>
      </c>
      <c r="AB18" s="2">
        <v>657</v>
      </c>
      <c r="AC18" s="2">
        <f t="shared" si="8"/>
        <v>1884</v>
      </c>
      <c r="AD18" s="2">
        <v>1494</v>
      </c>
      <c r="AE18" s="2">
        <v>667</v>
      </c>
      <c r="AF18" s="2">
        <f t="shared" si="9"/>
        <v>2161</v>
      </c>
      <c r="AG18" s="2">
        <v>1491</v>
      </c>
      <c r="AH18" s="2">
        <v>714</v>
      </c>
      <c r="AI18" s="2">
        <f t="shared" si="10"/>
        <v>2205</v>
      </c>
      <c r="AJ18" s="2">
        <v>1562</v>
      </c>
      <c r="AK18" s="2">
        <v>922</v>
      </c>
      <c r="AL18" s="2">
        <f t="shared" si="11"/>
        <v>2484</v>
      </c>
      <c r="AM18" s="2">
        <f t="shared" si="12"/>
        <v>17865</v>
      </c>
      <c r="AN18" s="2">
        <f t="shared" si="13"/>
        <v>11081</v>
      </c>
      <c r="AO18" s="2">
        <f t="shared" si="14"/>
        <v>28946</v>
      </c>
    </row>
    <row r="19" spans="2:41">
      <c r="B19" s="45" t="s">
        <v>20</v>
      </c>
      <c r="C19" s="2">
        <v>440</v>
      </c>
      <c r="D19" s="2">
        <v>0</v>
      </c>
      <c r="E19" s="2">
        <f t="shared" si="0"/>
        <v>440</v>
      </c>
      <c r="F19" s="2">
        <v>402</v>
      </c>
      <c r="G19" s="2">
        <v>0</v>
      </c>
      <c r="H19" s="2">
        <f t="shared" si="1"/>
        <v>402</v>
      </c>
      <c r="I19" s="2">
        <v>426</v>
      </c>
      <c r="J19" s="2">
        <v>0</v>
      </c>
      <c r="K19" s="2">
        <f t="shared" si="2"/>
        <v>426</v>
      </c>
      <c r="L19" s="2">
        <v>362</v>
      </c>
      <c r="M19" s="2">
        <v>0</v>
      </c>
      <c r="N19" s="2">
        <f t="shared" si="3"/>
        <v>362</v>
      </c>
      <c r="O19" s="2">
        <v>356</v>
      </c>
      <c r="P19" s="2">
        <v>0</v>
      </c>
      <c r="Q19" s="2">
        <f t="shared" si="4"/>
        <v>356</v>
      </c>
      <c r="R19" s="2">
        <v>354</v>
      </c>
      <c r="S19" s="2">
        <v>0</v>
      </c>
      <c r="T19" s="2">
        <f t="shared" si="5"/>
        <v>354</v>
      </c>
      <c r="U19" s="2">
        <v>386</v>
      </c>
      <c r="V19" s="2">
        <v>0</v>
      </c>
      <c r="W19" s="2">
        <f t="shared" si="6"/>
        <v>386</v>
      </c>
      <c r="X19" s="2">
        <v>376</v>
      </c>
      <c r="Y19" s="2">
        <v>0</v>
      </c>
      <c r="Z19" s="2">
        <f t="shared" si="7"/>
        <v>376</v>
      </c>
      <c r="AA19" s="2">
        <v>384</v>
      </c>
      <c r="AB19" s="2">
        <v>0</v>
      </c>
      <c r="AC19" s="2">
        <f t="shared" si="8"/>
        <v>384</v>
      </c>
      <c r="AD19" s="2">
        <v>388</v>
      </c>
      <c r="AE19" s="2">
        <v>0</v>
      </c>
      <c r="AF19" s="2">
        <f t="shared" si="9"/>
        <v>388</v>
      </c>
      <c r="AG19" s="2">
        <v>414</v>
      </c>
      <c r="AH19" s="2">
        <v>0</v>
      </c>
      <c r="AI19" s="2">
        <f t="shared" si="10"/>
        <v>414</v>
      </c>
      <c r="AJ19" s="2">
        <v>440</v>
      </c>
      <c r="AK19" s="2">
        <v>0</v>
      </c>
      <c r="AL19" s="2">
        <f t="shared" si="11"/>
        <v>440</v>
      </c>
      <c r="AM19" s="2">
        <f t="shared" si="12"/>
        <v>4728</v>
      </c>
      <c r="AN19" s="2">
        <f t="shared" si="13"/>
        <v>0</v>
      </c>
      <c r="AO19" s="2">
        <f t="shared" si="14"/>
        <v>4728</v>
      </c>
    </row>
    <row r="20" spans="2:41">
      <c r="B20" s="45" t="s">
        <v>21</v>
      </c>
      <c r="C20" s="2">
        <v>256</v>
      </c>
      <c r="D20" s="2">
        <v>0</v>
      </c>
      <c r="E20" s="2">
        <f t="shared" si="0"/>
        <v>256</v>
      </c>
      <c r="F20" s="2">
        <v>235</v>
      </c>
      <c r="G20" s="2">
        <v>0</v>
      </c>
      <c r="H20" s="2">
        <f t="shared" si="1"/>
        <v>235</v>
      </c>
      <c r="I20" s="2">
        <v>260</v>
      </c>
      <c r="J20" s="2">
        <v>0</v>
      </c>
      <c r="K20" s="2">
        <f t="shared" si="2"/>
        <v>260</v>
      </c>
      <c r="L20" s="2">
        <v>245</v>
      </c>
      <c r="M20" s="2">
        <v>0</v>
      </c>
      <c r="N20" s="2">
        <f t="shared" si="3"/>
        <v>245</v>
      </c>
      <c r="O20" s="2">
        <v>190</v>
      </c>
      <c r="P20" s="2">
        <v>0</v>
      </c>
      <c r="Q20" s="2">
        <f t="shared" si="4"/>
        <v>190</v>
      </c>
      <c r="R20" s="2">
        <v>184</v>
      </c>
      <c r="S20" s="2">
        <v>0</v>
      </c>
      <c r="T20" s="2">
        <f t="shared" si="5"/>
        <v>184</v>
      </c>
      <c r="U20" s="2">
        <v>188</v>
      </c>
      <c r="V20" s="2">
        <v>0</v>
      </c>
      <c r="W20" s="2">
        <f t="shared" si="6"/>
        <v>188</v>
      </c>
      <c r="X20" s="2">
        <v>193</v>
      </c>
      <c r="Y20" s="2">
        <v>0</v>
      </c>
      <c r="Z20" s="2">
        <f t="shared" si="7"/>
        <v>193</v>
      </c>
      <c r="AA20" s="2">
        <v>183</v>
      </c>
      <c r="AB20" s="2">
        <v>0</v>
      </c>
      <c r="AC20" s="2">
        <f t="shared" si="8"/>
        <v>183</v>
      </c>
      <c r="AD20" s="2">
        <v>192</v>
      </c>
      <c r="AE20" s="2">
        <v>0</v>
      </c>
      <c r="AF20" s="2">
        <f t="shared" si="9"/>
        <v>192</v>
      </c>
      <c r="AG20" s="2">
        <v>198</v>
      </c>
      <c r="AH20" s="2">
        <v>0</v>
      </c>
      <c r="AI20" s="2">
        <f t="shared" si="10"/>
        <v>198</v>
      </c>
      <c r="AJ20" s="2">
        <v>244</v>
      </c>
      <c r="AK20" s="2">
        <v>0</v>
      </c>
      <c r="AL20" s="2">
        <f t="shared" si="11"/>
        <v>244</v>
      </c>
      <c r="AM20" s="2">
        <f t="shared" si="12"/>
        <v>2568</v>
      </c>
      <c r="AN20" s="2">
        <f t="shared" si="13"/>
        <v>0</v>
      </c>
      <c r="AO20" s="2">
        <f t="shared" si="14"/>
        <v>2568</v>
      </c>
    </row>
    <row r="21" spans="2:41">
      <c r="B21" s="45" t="s">
        <v>22</v>
      </c>
      <c r="C21" s="2">
        <v>139</v>
      </c>
      <c r="D21" s="2">
        <v>0</v>
      </c>
      <c r="E21" s="2">
        <f t="shared" si="0"/>
        <v>139</v>
      </c>
      <c r="F21" s="2">
        <v>118</v>
      </c>
      <c r="G21" s="2">
        <v>0</v>
      </c>
      <c r="H21" s="2">
        <f t="shared" si="1"/>
        <v>118</v>
      </c>
      <c r="I21" s="2">
        <v>118</v>
      </c>
      <c r="J21" s="2">
        <v>0</v>
      </c>
      <c r="K21" s="2">
        <f t="shared" si="2"/>
        <v>118</v>
      </c>
      <c r="L21" s="2">
        <v>106</v>
      </c>
      <c r="M21" s="2">
        <v>0</v>
      </c>
      <c r="N21" s="2">
        <f t="shared" si="3"/>
        <v>106</v>
      </c>
      <c r="O21" s="2">
        <v>102</v>
      </c>
      <c r="P21" s="2">
        <v>0</v>
      </c>
      <c r="Q21" s="2">
        <f t="shared" si="4"/>
        <v>102</v>
      </c>
      <c r="R21" s="2">
        <v>94</v>
      </c>
      <c r="S21" s="2">
        <v>0</v>
      </c>
      <c r="T21" s="2">
        <f t="shared" si="5"/>
        <v>94</v>
      </c>
      <c r="U21" s="2">
        <v>204</v>
      </c>
      <c r="V21" s="2">
        <v>0</v>
      </c>
      <c r="W21" s="2">
        <f t="shared" si="6"/>
        <v>204</v>
      </c>
      <c r="X21" s="2">
        <v>202</v>
      </c>
      <c r="Y21" s="2">
        <v>0</v>
      </c>
      <c r="Z21" s="2">
        <f t="shared" si="7"/>
        <v>202</v>
      </c>
      <c r="AA21" s="2">
        <v>226</v>
      </c>
      <c r="AB21" s="2">
        <v>0</v>
      </c>
      <c r="AC21" s="2">
        <f t="shared" si="8"/>
        <v>226</v>
      </c>
      <c r="AD21" s="2">
        <v>178</v>
      </c>
      <c r="AE21" s="2">
        <v>0</v>
      </c>
      <c r="AF21" s="2">
        <f t="shared" si="9"/>
        <v>178</v>
      </c>
      <c r="AG21" s="2">
        <v>229</v>
      </c>
      <c r="AH21" s="2">
        <v>0</v>
      </c>
      <c r="AI21" s="2">
        <f t="shared" si="10"/>
        <v>229</v>
      </c>
      <c r="AJ21" s="2">
        <v>273</v>
      </c>
      <c r="AK21" s="2">
        <v>0</v>
      </c>
      <c r="AL21" s="2">
        <f t="shared" si="11"/>
        <v>273</v>
      </c>
      <c r="AM21" s="2">
        <f t="shared" si="12"/>
        <v>1989</v>
      </c>
      <c r="AN21" s="2">
        <f t="shared" si="13"/>
        <v>0</v>
      </c>
      <c r="AO21" s="2">
        <f t="shared" si="14"/>
        <v>1989</v>
      </c>
    </row>
    <row r="22" spans="2:41">
      <c r="B22" s="45" t="s">
        <v>23</v>
      </c>
      <c r="C22" s="2">
        <v>268</v>
      </c>
      <c r="D22" s="2">
        <v>26</v>
      </c>
      <c r="E22" s="2">
        <f t="shared" si="0"/>
        <v>294</v>
      </c>
      <c r="F22" s="2">
        <v>234</v>
      </c>
      <c r="G22" s="2">
        <v>24</v>
      </c>
      <c r="H22" s="2">
        <f t="shared" si="1"/>
        <v>258</v>
      </c>
      <c r="I22" s="2">
        <v>262</v>
      </c>
      <c r="J22" s="2">
        <v>26</v>
      </c>
      <c r="K22" s="2">
        <f t="shared" si="2"/>
        <v>288</v>
      </c>
      <c r="L22" s="2">
        <v>270</v>
      </c>
      <c r="M22" s="2">
        <v>26</v>
      </c>
      <c r="N22" s="2">
        <f t="shared" si="3"/>
        <v>296</v>
      </c>
      <c r="O22" s="2">
        <v>230</v>
      </c>
      <c r="P22" s="2">
        <v>12</v>
      </c>
      <c r="Q22" s="2">
        <f t="shared" si="4"/>
        <v>242</v>
      </c>
      <c r="R22" s="2">
        <v>234</v>
      </c>
      <c r="S22" s="2">
        <v>0</v>
      </c>
      <c r="T22" s="2">
        <f t="shared" si="5"/>
        <v>234</v>
      </c>
      <c r="U22" s="2">
        <v>264</v>
      </c>
      <c r="V22" s="2">
        <v>0</v>
      </c>
      <c r="W22" s="2">
        <f t="shared" si="6"/>
        <v>264</v>
      </c>
      <c r="X22" s="2">
        <v>216</v>
      </c>
      <c r="Y22" s="2">
        <v>0</v>
      </c>
      <c r="Z22" s="2">
        <f t="shared" si="7"/>
        <v>216</v>
      </c>
      <c r="AA22" s="2">
        <v>210</v>
      </c>
      <c r="AB22" s="2">
        <v>0</v>
      </c>
      <c r="AC22" s="2">
        <f t="shared" si="8"/>
        <v>210</v>
      </c>
      <c r="AD22" s="2">
        <v>232</v>
      </c>
      <c r="AE22" s="2">
        <v>0</v>
      </c>
      <c r="AF22" s="2">
        <f t="shared" si="9"/>
        <v>232</v>
      </c>
      <c r="AG22" s="2">
        <v>236</v>
      </c>
      <c r="AH22" s="2">
        <v>0</v>
      </c>
      <c r="AI22" s="2">
        <f t="shared" si="10"/>
        <v>236</v>
      </c>
      <c r="AJ22" s="2">
        <v>294</v>
      </c>
      <c r="AK22" s="2">
        <v>0</v>
      </c>
      <c r="AL22" s="2">
        <f t="shared" si="11"/>
        <v>294</v>
      </c>
      <c r="AM22" s="2">
        <f t="shared" si="12"/>
        <v>2950</v>
      </c>
      <c r="AN22" s="2">
        <f t="shared" si="13"/>
        <v>114</v>
      </c>
      <c r="AO22" s="2">
        <f t="shared" si="14"/>
        <v>3064</v>
      </c>
    </row>
    <row r="23" spans="2:41">
      <c r="B23" s="45" t="s">
        <v>24</v>
      </c>
      <c r="C23" s="2">
        <v>310</v>
      </c>
      <c r="D23" s="2">
        <v>0</v>
      </c>
      <c r="E23" s="2">
        <f t="shared" si="0"/>
        <v>310</v>
      </c>
      <c r="F23" s="2">
        <v>280</v>
      </c>
      <c r="G23" s="2">
        <v>0</v>
      </c>
      <c r="H23" s="2">
        <f t="shared" si="1"/>
        <v>280</v>
      </c>
      <c r="I23" s="2">
        <v>366</v>
      </c>
      <c r="J23" s="2">
        <v>0</v>
      </c>
      <c r="K23" s="2">
        <f t="shared" si="2"/>
        <v>366</v>
      </c>
      <c r="L23" s="2">
        <v>304</v>
      </c>
      <c r="M23" s="2">
        <v>0</v>
      </c>
      <c r="N23" s="2">
        <f t="shared" si="3"/>
        <v>304</v>
      </c>
      <c r="O23" s="2">
        <v>310</v>
      </c>
      <c r="P23" s="2">
        <v>0</v>
      </c>
      <c r="Q23" s="2">
        <f t="shared" si="4"/>
        <v>310</v>
      </c>
      <c r="R23" s="2">
        <v>270</v>
      </c>
      <c r="S23" s="2">
        <v>0</v>
      </c>
      <c r="T23" s="2">
        <f t="shared" si="5"/>
        <v>270</v>
      </c>
      <c r="U23" s="2">
        <v>250</v>
      </c>
      <c r="V23" s="2">
        <v>0</v>
      </c>
      <c r="W23" s="2">
        <f t="shared" si="6"/>
        <v>250</v>
      </c>
      <c r="X23" s="2">
        <v>284</v>
      </c>
      <c r="Y23" s="2">
        <v>0</v>
      </c>
      <c r="Z23" s="2">
        <f t="shared" si="7"/>
        <v>284</v>
      </c>
      <c r="AA23" s="2">
        <v>270</v>
      </c>
      <c r="AB23" s="2">
        <v>0</v>
      </c>
      <c r="AC23" s="2">
        <f t="shared" si="8"/>
        <v>270</v>
      </c>
      <c r="AD23" s="2">
        <v>276</v>
      </c>
      <c r="AE23" s="2">
        <v>0</v>
      </c>
      <c r="AF23" s="2">
        <f t="shared" si="9"/>
        <v>276</v>
      </c>
      <c r="AG23" s="2">
        <v>282</v>
      </c>
      <c r="AH23" s="2">
        <v>0</v>
      </c>
      <c r="AI23" s="2">
        <f t="shared" si="10"/>
        <v>282</v>
      </c>
      <c r="AJ23" s="2">
        <v>310</v>
      </c>
      <c r="AK23" s="2">
        <v>0</v>
      </c>
      <c r="AL23" s="2">
        <f t="shared" si="11"/>
        <v>310</v>
      </c>
      <c r="AM23" s="2">
        <f t="shared" si="12"/>
        <v>3512</v>
      </c>
      <c r="AN23" s="2">
        <f t="shared" si="13"/>
        <v>0</v>
      </c>
      <c r="AO23" s="2">
        <f t="shared" si="14"/>
        <v>3512</v>
      </c>
    </row>
    <row r="24" spans="2:41">
      <c r="B24" s="45" t="s">
        <v>25</v>
      </c>
      <c r="C24" s="2">
        <v>80</v>
      </c>
      <c r="D24" s="2">
        <v>0</v>
      </c>
      <c r="E24" s="2">
        <f t="shared" ref="E24" si="15">SUM(C24:D24)</f>
        <v>80</v>
      </c>
      <c r="F24" s="2">
        <v>30</v>
      </c>
      <c r="G24" s="2">
        <v>0</v>
      </c>
      <c r="H24" s="2">
        <f t="shared" ref="H24" si="16">SUM(F24:G24)</f>
        <v>30</v>
      </c>
      <c r="I24" s="2">
        <v>38</v>
      </c>
      <c r="J24" s="2">
        <v>0</v>
      </c>
      <c r="K24" s="2">
        <f t="shared" ref="K24" si="17">SUM(I24:J24)</f>
        <v>38</v>
      </c>
      <c r="L24" s="2">
        <v>28</v>
      </c>
      <c r="M24" s="2">
        <v>0</v>
      </c>
      <c r="N24" s="2">
        <f t="shared" ref="N24" si="18">SUM(L24:M24)</f>
        <v>28</v>
      </c>
      <c r="O24" s="2">
        <v>0</v>
      </c>
      <c r="P24" s="2">
        <v>0</v>
      </c>
      <c r="Q24" s="2">
        <f t="shared" ref="Q24" si="19">SUM(O24:P24)</f>
        <v>0</v>
      </c>
      <c r="R24" s="2">
        <v>0</v>
      </c>
      <c r="S24" s="2">
        <v>0</v>
      </c>
      <c r="T24" s="2">
        <f t="shared" ref="T24" si="20">SUM(R24:S24)</f>
        <v>0</v>
      </c>
      <c r="U24" s="2">
        <v>0</v>
      </c>
      <c r="V24" s="2">
        <v>0</v>
      </c>
      <c r="W24" s="2">
        <f t="shared" ref="W24" si="21">SUM(U24:V24)</f>
        <v>0</v>
      </c>
      <c r="X24" s="2">
        <v>0</v>
      </c>
      <c r="Y24" s="2">
        <v>0</v>
      </c>
      <c r="Z24" s="2">
        <f t="shared" ref="Z24" si="22">SUM(X24:Y24)</f>
        <v>0</v>
      </c>
      <c r="AA24" s="2">
        <v>0</v>
      </c>
      <c r="AB24" s="2">
        <v>0</v>
      </c>
      <c r="AC24" s="2">
        <f t="shared" ref="AC24" si="23">SUM(AA24:AB24)</f>
        <v>0</v>
      </c>
      <c r="AD24" s="2">
        <v>0</v>
      </c>
      <c r="AE24" s="2">
        <v>0</v>
      </c>
      <c r="AF24" s="2">
        <f t="shared" ref="AF24" si="24">SUM(AD24:AE24)</f>
        <v>0</v>
      </c>
      <c r="AG24" s="2">
        <v>0</v>
      </c>
      <c r="AH24" s="2">
        <v>0</v>
      </c>
      <c r="AI24" s="2">
        <f t="shared" ref="AI24" si="25">SUM(AG24:AH24)</f>
        <v>0</v>
      </c>
      <c r="AJ24" s="2">
        <v>0</v>
      </c>
      <c r="AK24" s="2">
        <v>0</v>
      </c>
      <c r="AL24" s="2">
        <f t="shared" ref="AL24" si="26">SUM(AJ24:AK24)</f>
        <v>0</v>
      </c>
      <c r="AM24" s="2">
        <f t="shared" si="12"/>
        <v>176</v>
      </c>
      <c r="AN24" s="2">
        <f t="shared" si="13"/>
        <v>0</v>
      </c>
      <c r="AO24" s="2">
        <f t="shared" si="14"/>
        <v>176</v>
      </c>
    </row>
    <row r="25" spans="2:41">
      <c r="B25" s="45" t="s">
        <v>26</v>
      </c>
      <c r="C25" s="2">
        <v>1466</v>
      </c>
      <c r="D25" s="2">
        <v>0</v>
      </c>
      <c r="E25" s="2">
        <f t="shared" si="0"/>
        <v>1466</v>
      </c>
      <c r="F25" s="2">
        <v>1288</v>
      </c>
      <c r="G25" s="2">
        <v>0</v>
      </c>
      <c r="H25" s="2">
        <f t="shared" si="1"/>
        <v>1288</v>
      </c>
      <c r="I25" s="2">
        <v>1526</v>
      </c>
      <c r="J25" s="2">
        <v>0</v>
      </c>
      <c r="K25" s="2">
        <f t="shared" si="2"/>
        <v>1526</v>
      </c>
      <c r="L25" s="2">
        <v>1436</v>
      </c>
      <c r="M25" s="2">
        <v>0</v>
      </c>
      <c r="N25" s="2">
        <f t="shared" si="3"/>
        <v>1436</v>
      </c>
      <c r="O25" s="2">
        <v>1534</v>
      </c>
      <c r="P25" s="2">
        <v>0</v>
      </c>
      <c r="Q25" s="2">
        <f t="shared" si="4"/>
        <v>1534</v>
      </c>
      <c r="R25" s="2">
        <v>1402</v>
      </c>
      <c r="S25" s="2">
        <v>0</v>
      </c>
      <c r="T25" s="2">
        <f t="shared" si="5"/>
        <v>1402</v>
      </c>
      <c r="U25" s="2">
        <v>1414</v>
      </c>
      <c r="V25" s="2">
        <v>0</v>
      </c>
      <c r="W25" s="2">
        <f t="shared" si="6"/>
        <v>1414</v>
      </c>
      <c r="X25" s="2">
        <v>1438</v>
      </c>
      <c r="Y25" s="2">
        <v>0</v>
      </c>
      <c r="Z25" s="2">
        <f t="shared" si="7"/>
        <v>1438</v>
      </c>
      <c r="AA25" s="2">
        <v>1366</v>
      </c>
      <c r="AB25" s="2">
        <v>0</v>
      </c>
      <c r="AC25" s="2">
        <f t="shared" si="8"/>
        <v>1366</v>
      </c>
      <c r="AD25" s="2">
        <v>1452</v>
      </c>
      <c r="AE25" s="2">
        <v>0</v>
      </c>
      <c r="AF25" s="2">
        <f t="shared" si="9"/>
        <v>1452</v>
      </c>
      <c r="AG25" s="2">
        <v>1336</v>
      </c>
      <c r="AH25" s="2">
        <v>0</v>
      </c>
      <c r="AI25" s="2">
        <f t="shared" si="10"/>
        <v>1336</v>
      </c>
      <c r="AJ25" s="2">
        <v>1348</v>
      </c>
      <c r="AK25" s="2">
        <v>0</v>
      </c>
      <c r="AL25" s="2">
        <f t="shared" si="11"/>
        <v>1348</v>
      </c>
      <c r="AM25" s="2">
        <f t="shared" si="12"/>
        <v>17006</v>
      </c>
      <c r="AN25" s="2">
        <f t="shared" si="13"/>
        <v>0</v>
      </c>
      <c r="AO25" s="2">
        <f t="shared" si="14"/>
        <v>17006</v>
      </c>
    </row>
    <row r="26" spans="2:41">
      <c r="B26" s="45" t="s">
        <v>27</v>
      </c>
      <c r="C26" s="2">
        <v>318</v>
      </c>
      <c r="D26" s="2">
        <v>0</v>
      </c>
      <c r="E26" s="2">
        <f t="shared" si="0"/>
        <v>318</v>
      </c>
      <c r="F26" s="2">
        <v>282</v>
      </c>
      <c r="G26" s="2">
        <v>0</v>
      </c>
      <c r="H26" s="2">
        <f t="shared" si="1"/>
        <v>282</v>
      </c>
      <c r="I26" s="2">
        <v>312</v>
      </c>
      <c r="J26" s="2">
        <v>0</v>
      </c>
      <c r="K26" s="2">
        <f t="shared" si="2"/>
        <v>312</v>
      </c>
      <c r="L26" s="2">
        <v>386</v>
      </c>
      <c r="M26" s="2">
        <v>0</v>
      </c>
      <c r="N26" s="2">
        <f t="shared" si="3"/>
        <v>386</v>
      </c>
      <c r="O26" s="2">
        <v>322</v>
      </c>
      <c r="P26" s="2">
        <v>0</v>
      </c>
      <c r="Q26" s="2">
        <f t="shared" si="4"/>
        <v>322</v>
      </c>
      <c r="R26" s="2">
        <v>306</v>
      </c>
      <c r="S26" s="2">
        <v>0</v>
      </c>
      <c r="T26" s="2">
        <f t="shared" si="5"/>
        <v>306</v>
      </c>
      <c r="U26" s="2">
        <v>330</v>
      </c>
      <c r="V26" s="2">
        <v>0</v>
      </c>
      <c r="W26" s="2">
        <f t="shared" si="6"/>
        <v>330</v>
      </c>
      <c r="X26" s="2">
        <v>326</v>
      </c>
      <c r="Y26" s="2">
        <v>0</v>
      </c>
      <c r="Z26" s="2">
        <f t="shared" si="7"/>
        <v>326</v>
      </c>
      <c r="AA26" s="2">
        <v>316</v>
      </c>
      <c r="AB26" s="2">
        <v>0</v>
      </c>
      <c r="AC26" s="2">
        <f t="shared" si="8"/>
        <v>316</v>
      </c>
      <c r="AD26" s="2">
        <v>340</v>
      </c>
      <c r="AE26" s="2">
        <v>0</v>
      </c>
      <c r="AF26" s="2">
        <f t="shared" si="9"/>
        <v>340</v>
      </c>
      <c r="AG26" s="2">
        <v>390</v>
      </c>
      <c r="AH26" s="2">
        <v>0</v>
      </c>
      <c r="AI26" s="2">
        <f t="shared" si="10"/>
        <v>390</v>
      </c>
      <c r="AJ26" s="2">
        <v>420</v>
      </c>
      <c r="AK26" s="2">
        <v>0</v>
      </c>
      <c r="AL26" s="2">
        <f t="shared" si="11"/>
        <v>420</v>
      </c>
      <c r="AM26" s="2">
        <f t="shared" si="12"/>
        <v>4048</v>
      </c>
      <c r="AN26" s="2">
        <f t="shared" si="13"/>
        <v>0</v>
      </c>
      <c r="AO26" s="2">
        <f t="shared" si="14"/>
        <v>4048</v>
      </c>
    </row>
    <row r="27" spans="2:41">
      <c r="B27" s="45" t="s">
        <v>28</v>
      </c>
      <c r="C27" s="2">
        <v>124</v>
      </c>
      <c r="D27" s="2">
        <v>0</v>
      </c>
      <c r="E27" s="2">
        <f t="shared" si="0"/>
        <v>124</v>
      </c>
      <c r="F27" s="2">
        <v>112</v>
      </c>
      <c r="G27" s="2">
        <v>0</v>
      </c>
      <c r="H27" s="2">
        <f t="shared" si="1"/>
        <v>112</v>
      </c>
      <c r="I27" s="2">
        <v>124</v>
      </c>
      <c r="J27" s="2">
        <v>0</v>
      </c>
      <c r="K27" s="2">
        <f t="shared" si="2"/>
        <v>124</v>
      </c>
      <c r="L27" s="2">
        <v>232</v>
      </c>
      <c r="M27" s="2">
        <v>0</v>
      </c>
      <c r="N27" s="2">
        <f t="shared" si="3"/>
        <v>232</v>
      </c>
      <c r="O27" s="2">
        <v>125</v>
      </c>
      <c r="P27" s="2">
        <v>2</v>
      </c>
      <c r="Q27" s="2">
        <f t="shared" si="4"/>
        <v>127</v>
      </c>
      <c r="R27" s="2">
        <v>120</v>
      </c>
      <c r="S27" s="2">
        <v>0</v>
      </c>
      <c r="T27" s="2">
        <f t="shared" si="5"/>
        <v>120</v>
      </c>
      <c r="U27" s="2">
        <v>130</v>
      </c>
      <c r="V27" s="2">
        <v>6</v>
      </c>
      <c r="W27" s="2">
        <f t="shared" si="6"/>
        <v>136</v>
      </c>
      <c r="X27" s="2">
        <v>124</v>
      </c>
      <c r="Y27" s="2">
        <v>0</v>
      </c>
      <c r="Z27" s="2">
        <f t="shared" si="7"/>
        <v>124</v>
      </c>
      <c r="AA27" s="2">
        <v>126</v>
      </c>
      <c r="AB27" s="2">
        <v>6</v>
      </c>
      <c r="AC27" s="2">
        <f t="shared" si="8"/>
        <v>132</v>
      </c>
      <c r="AD27" s="2">
        <v>124</v>
      </c>
      <c r="AE27" s="2">
        <v>0</v>
      </c>
      <c r="AF27" s="2">
        <f t="shared" si="9"/>
        <v>124</v>
      </c>
      <c r="AG27" s="2">
        <v>120</v>
      </c>
      <c r="AH27" s="2">
        <v>0</v>
      </c>
      <c r="AI27" s="2">
        <f t="shared" si="10"/>
        <v>120</v>
      </c>
      <c r="AJ27" s="2">
        <v>126</v>
      </c>
      <c r="AK27" s="2">
        <v>0</v>
      </c>
      <c r="AL27" s="2">
        <f t="shared" si="11"/>
        <v>126</v>
      </c>
      <c r="AM27" s="2">
        <f t="shared" si="12"/>
        <v>1587</v>
      </c>
      <c r="AN27" s="2">
        <f t="shared" si="13"/>
        <v>14</v>
      </c>
      <c r="AO27" s="2">
        <f t="shared" si="14"/>
        <v>1601</v>
      </c>
    </row>
    <row r="28" spans="2:41">
      <c r="B28" s="45" t="s">
        <v>29</v>
      </c>
      <c r="C28" s="2">
        <v>457</v>
      </c>
      <c r="D28" s="2">
        <v>0</v>
      </c>
      <c r="E28" s="2">
        <f t="shared" si="0"/>
        <v>457</v>
      </c>
      <c r="F28" s="2">
        <v>370</v>
      </c>
      <c r="G28" s="2">
        <v>0</v>
      </c>
      <c r="H28" s="2">
        <f t="shared" si="1"/>
        <v>370</v>
      </c>
      <c r="I28" s="2">
        <v>441</v>
      </c>
      <c r="J28" s="2">
        <v>0</v>
      </c>
      <c r="K28" s="2">
        <f t="shared" si="2"/>
        <v>441</v>
      </c>
      <c r="L28" s="2">
        <v>457</v>
      </c>
      <c r="M28" s="2">
        <v>0</v>
      </c>
      <c r="N28" s="2">
        <f t="shared" si="3"/>
        <v>457</v>
      </c>
      <c r="O28" s="2">
        <v>443</v>
      </c>
      <c r="P28" s="2">
        <v>0</v>
      </c>
      <c r="Q28" s="2">
        <f t="shared" si="4"/>
        <v>443</v>
      </c>
      <c r="R28" s="2">
        <v>530</v>
      </c>
      <c r="S28" s="2">
        <v>0</v>
      </c>
      <c r="T28" s="2">
        <f t="shared" si="5"/>
        <v>530</v>
      </c>
      <c r="U28" s="2">
        <v>490</v>
      </c>
      <c r="V28" s="2">
        <v>0</v>
      </c>
      <c r="W28" s="2">
        <f t="shared" si="6"/>
        <v>490</v>
      </c>
      <c r="X28" s="2">
        <v>476</v>
      </c>
      <c r="Y28" s="2">
        <v>0</v>
      </c>
      <c r="Z28" s="2">
        <f t="shared" si="7"/>
        <v>476</v>
      </c>
      <c r="AA28" s="2">
        <v>460</v>
      </c>
      <c r="AB28" s="2">
        <v>0</v>
      </c>
      <c r="AC28" s="2">
        <f t="shared" si="8"/>
        <v>460</v>
      </c>
      <c r="AD28" s="2">
        <v>426</v>
      </c>
      <c r="AE28" s="2">
        <v>0</v>
      </c>
      <c r="AF28" s="2">
        <f t="shared" si="9"/>
        <v>426</v>
      </c>
      <c r="AG28" s="2">
        <v>476</v>
      </c>
      <c r="AH28" s="2">
        <v>0</v>
      </c>
      <c r="AI28" s="2">
        <f t="shared" si="10"/>
        <v>476</v>
      </c>
      <c r="AJ28" s="2">
        <v>526</v>
      </c>
      <c r="AK28" s="2">
        <v>0</v>
      </c>
      <c r="AL28" s="2">
        <f t="shared" si="11"/>
        <v>526</v>
      </c>
      <c r="AM28" s="2">
        <f t="shared" si="12"/>
        <v>5552</v>
      </c>
      <c r="AN28" s="2">
        <f t="shared" si="13"/>
        <v>0</v>
      </c>
      <c r="AO28" s="2">
        <f t="shared" si="14"/>
        <v>5552</v>
      </c>
    </row>
    <row r="29" spans="2:41">
      <c r="B29" s="45" t="s">
        <v>30</v>
      </c>
      <c r="C29" s="2">
        <v>0</v>
      </c>
      <c r="D29" s="2">
        <v>0</v>
      </c>
      <c r="E29" s="2">
        <f t="shared" ref="E29" si="27">SUM(C29:D29)</f>
        <v>0</v>
      </c>
      <c r="F29" s="2">
        <v>0</v>
      </c>
      <c r="G29" s="2">
        <v>0</v>
      </c>
      <c r="H29" s="2">
        <f t="shared" ref="H29" si="28">SUM(F29:G29)</f>
        <v>0</v>
      </c>
      <c r="I29" s="2">
        <v>0</v>
      </c>
      <c r="J29" s="2">
        <v>0</v>
      </c>
      <c r="K29" s="2">
        <f t="shared" ref="K29" si="29">SUM(I29:J29)</f>
        <v>0</v>
      </c>
      <c r="L29" s="2">
        <v>0</v>
      </c>
      <c r="M29" s="2">
        <v>0</v>
      </c>
      <c r="N29" s="2">
        <f t="shared" ref="N29" si="30">SUM(L29:M29)</f>
        <v>0</v>
      </c>
      <c r="O29" s="2">
        <v>0</v>
      </c>
      <c r="P29" s="2">
        <v>0</v>
      </c>
      <c r="Q29" s="2">
        <f t="shared" ref="Q29" si="31">SUM(O29:P29)</f>
        <v>0</v>
      </c>
      <c r="R29" s="2">
        <v>22</v>
      </c>
      <c r="S29" s="2">
        <v>0</v>
      </c>
      <c r="T29" s="2">
        <f t="shared" ref="T29" si="32">SUM(R29:S29)</f>
        <v>22</v>
      </c>
      <c r="U29" s="2">
        <v>18</v>
      </c>
      <c r="V29" s="2">
        <v>0</v>
      </c>
      <c r="W29" s="2">
        <f t="shared" ref="W29" si="33">SUM(U29:V29)</f>
        <v>18</v>
      </c>
      <c r="X29" s="2">
        <v>4</v>
      </c>
      <c r="Y29" s="2">
        <v>0</v>
      </c>
      <c r="Z29" s="2">
        <f t="shared" ref="Z29" si="34">SUM(X29:Y29)</f>
        <v>4</v>
      </c>
      <c r="AA29" s="2">
        <v>0</v>
      </c>
      <c r="AB29" s="2">
        <v>0</v>
      </c>
      <c r="AC29" s="2">
        <f t="shared" ref="AC29" si="35">SUM(AA29:AB29)</f>
        <v>0</v>
      </c>
      <c r="AD29" s="2">
        <v>0</v>
      </c>
      <c r="AE29" s="2">
        <v>0</v>
      </c>
      <c r="AF29" s="2">
        <f t="shared" ref="AF29" si="36">SUM(AD29:AE29)</f>
        <v>0</v>
      </c>
      <c r="AG29" s="2">
        <v>0</v>
      </c>
      <c r="AH29" s="2">
        <v>0</v>
      </c>
      <c r="AI29" s="2">
        <f t="shared" ref="AI29" si="37">SUM(AG29:AH29)</f>
        <v>0</v>
      </c>
      <c r="AJ29" s="2">
        <v>0</v>
      </c>
      <c r="AK29" s="2">
        <v>0</v>
      </c>
      <c r="AL29" s="2">
        <f t="shared" ref="AL29" si="38">SUM(AJ29:AK29)</f>
        <v>0</v>
      </c>
      <c r="AM29" s="2">
        <f t="shared" si="12"/>
        <v>44</v>
      </c>
      <c r="AN29" s="2">
        <f t="shared" si="13"/>
        <v>0</v>
      </c>
      <c r="AO29" s="2">
        <f t="shared" si="14"/>
        <v>44</v>
      </c>
    </row>
    <row r="30" spans="2:41">
      <c r="B30" s="45" t="s">
        <v>31</v>
      </c>
      <c r="C30" s="2">
        <v>128</v>
      </c>
      <c r="D30" s="2">
        <v>0</v>
      </c>
      <c r="E30" s="2">
        <f t="shared" si="0"/>
        <v>128</v>
      </c>
      <c r="F30" s="2">
        <v>112</v>
      </c>
      <c r="G30" s="2">
        <v>0</v>
      </c>
      <c r="H30" s="2">
        <f t="shared" si="1"/>
        <v>112</v>
      </c>
      <c r="I30" s="2">
        <v>126</v>
      </c>
      <c r="J30" s="2">
        <v>0</v>
      </c>
      <c r="K30" s="2">
        <f t="shared" si="2"/>
        <v>126</v>
      </c>
      <c r="L30" s="2">
        <v>120</v>
      </c>
      <c r="M30" s="2">
        <v>0</v>
      </c>
      <c r="N30" s="2">
        <f t="shared" si="3"/>
        <v>120</v>
      </c>
      <c r="O30" s="2">
        <v>124</v>
      </c>
      <c r="P30" s="2">
        <v>0</v>
      </c>
      <c r="Q30" s="2">
        <f t="shared" si="4"/>
        <v>124</v>
      </c>
      <c r="R30" s="2">
        <v>122</v>
      </c>
      <c r="S30" s="2">
        <v>0</v>
      </c>
      <c r="T30" s="2">
        <f t="shared" si="5"/>
        <v>122</v>
      </c>
      <c r="U30" s="2">
        <v>124</v>
      </c>
      <c r="V30" s="2">
        <v>0</v>
      </c>
      <c r="W30" s="2">
        <f t="shared" si="6"/>
        <v>124</v>
      </c>
      <c r="X30" s="2">
        <v>126</v>
      </c>
      <c r="Y30" s="2">
        <v>0</v>
      </c>
      <c r="Z30" s="2">
        <f t="shared" si="7"/>
        <v>126</v>
      </c>
      <c r="AA30" s="2">
        <v>118</v>
      </c>
      <c r="AB30" s="2">
        <v>0</v>
      </c>
      <c r="AC30" s="2">
        <f t="shared" si="8"/>
        <v>118</v>
      </c>
      <c r="AD30" s="2">
        <v>124</v>
      </c>
      <c r="AE30" s="2">
        <v>0</v>
      </c>
      <c r="AF30" s="2">
        <f t="shared" si="9"/>
        <v>124</v>
      </c>
      <c r="AG30" s="2">
        <v>122</v>
      </c>
      <c r="AH30" s="2">
        <v>0</v>
      </c>
      <c r="AI30" s="2">
        <f t="shared" si="10"/>
        <v>122</v>
      </c>
      <c r="AJ30" s="2">
        <v>124</v>
      </c>
      <c r="AK30" s="2">
        <v>0</v>
      </c>
      <c r="AL30" s="2">
        <f t="shared" si="11"/>
        <v>124</v>
      </c>
      <c r="AM30" s="2">
        <f t="shared" si="12"/>
        <v>1470</v>
      </c>
      <c r="AN30" s="2">
        <f t="shared" si="13"/>
        <v>0</v>
      </c>
      <c r="AO30" s="2">
        <f t="shared" si="14"/>
        <v>1470</v>
      </c>
    </row>
    <row r="31" spans="2:41">
      <c r="B31" s="45" t="s">
        <v>32</v>
      </c>
      <c r="C31" s="2">
        <v>4707</v>
      </c>
      <c r="D31" s="2">
        <v>5459</v>
      </c>
      <c r="E31" s="2">
        <f t="shared" si="0"/>
        <v>10166</v>
      </c>
      <c r="F31" s="2">
        <v>4340</v>
      </c>
      <c r="G31" s="2">
        <v>5784</v>
      </c>
      <c r="H31" s="2">
        <f t="shared" si="1"/>
        <v>10124</v>
      </c>
      <c r="I31" s="2">
        <v>4743</v>
      </c>
      <c r="J31" s="2">
        <v>6006</v>
      </c>
      <c r="K31" s="2">
        <f t="shared" si="2"/>
        <v>10749</v>
      </c>
      <c r="L31" s="2">
        <v>4730</v>
      </c>
      <c r="M31" s="2">
        <v>5678</v>
      </c>
      <c r="N31" s="2">
        <f t="shared" si="3"/>
        <v>10408</v>
      </c>
      <c r="O31" s="2">
        <v>4790</v>
      </c>
      <c r="P31" s="2">
        <v>5012</v>
      </c>
      <c r="Q31" s="2">
        <f t="shared" si="4"/>
        <v>9802</v>
      </c>
      <c r="R31" s="2">
        <v>4421</v>
      </c>
      <c r="S31" s="2">
        <v>5059</v>
      </c>
      <c r="T31" s="2">
        <f t="shared" si="5"/>
        <v>9480</v>
      </c>
      <c r="U31" s="2">
        <v>4643</v>
      </c>
      <c r="V31" s="2">
        <v>5207</v>
      </c>
      <c r="W31" s="2">
        <f t="shared" si="6"/>
        <v>9850</v>
      </c>
      <c r="X31" s="2">
        <v>4627</v>
      </c>
      <c r="Y31" s="2">
        <v>5127</v>
      </c>
      <c r="Z31" s="2">
        <f t="shared" si="7"/>
        <v>9754</v>
      </c>
      <c r="AA31" s="2">
        <v>4137</v>
      </c>
      <c r="AB31" s="2">
        <v>4517</v>
      </c>
      <c r="AC31" s="2">
        <f t="shared" si="8"/>
        <v>8654</v>
      </c>
      <c r="AD31" s="2">
        <v>4112</v>
      </c>
      <c r="AE31" s="2">
        <v>4067</v>
      </c>
      <c r="AF31" s="2">
        <f t="shared" si="9"/>
        <v>8179</v>
      </c>
      <c r="AG31" s="2">
        <v>4334</v>
      </c>
      <c r="AH31" s="2">
        <v>4871</v>
      </c>
      <c r="AI31" s="2">
        <f t="shared" si="10"/>
        <v>9205</v>
      </c>
      <c r="AJ31" s="2">
        <v>4583</v>
      </c>
      <c r="AK31" s="2">
        <v>5412</v>
      </c>
      <c r="AL31" s="2">
        <f t="shared" si="11"/>
        <v>9995</v>
      </c>
      <c r="AM31" s="2">
        <f t="shared" si="12"/>
        <v>54167</v>
      </c>
      <c r="AN31" s="2">
        <f t="shared" si="13"/>
        <v>62199</v>
      </c>
      <c r="AO31" s="2">
        <f t="shared" si="14"/>
        <v>116366</v>
      </c>
    </row>
    <row r="32" spans="2:41">
      <c r="B32" s="45" t="s">
        <v>33</v>
      </c>
      <c r="C32" s="2">
        <v>184</v>
      </c>
      <c r="D32" s="2">
        <v>0</v>
      </c>
      <c r="E32" s="2">
        <f t="shared" si="0"/>
        <v>184</v>
      </c>
      <c r="F32" s="2">
        <v>212</v>
      </c>
      <c r="G32" s="2">
        <v>0</v>
      </c>
      <c r="H32" s="2">
        <f t="shared" si="1"/>
        <v>212</v>
      </c>
      <c r="I32" s="2">
        <v>250</v>
      </c>
      <c r="J32" s="2">
        <v>0</v>
      </c>
      <c r="K32" s="2">
        <f t="shared" si="2"/>
        <v>250</v>
      </c>
      <c r="L32" s="2">
        <v>262</v>
      </c>
      <c r="M32" s="2">
        <v>0</v>
      </c>
      <c r="N32" s="2">
        <f t="shared" si="3"/>
        <v>262</v>
      </c>
      <c r="O32" s="2">
        <v>248</v>
      </c>
      <c r="P32" s="2">
        <v>0</v>
      </c>
      <c r="Q32" s="2">
        <f t="shared" si="4"/>
        <v>248</v>
      </c>
      <c r="R32" s="2">
        <v>206</v>
      </c>
      <c r="S32" s="2">
        <v>0</v>
      </c>
      <c r="T32" s="2">
        <f t="shared" si="5"/>
        <v>206</v>
      </c>
      <c r="U32" s="2">
        <v>186</v>
      </c>
      <c r="V32" s="2">
        <v>0</v>
      </c>
      <c r="W32" s="2">
        <f t="shared" si="6"/>
        <v>186</v>
      </c>
      <c r="X32" s="2">
        <v>186</v>
      </c>
      <c r="Y32" s="2">
        <v>0</v>
      </c>
      <c r="Z32" s="2">
        <f t="shared" si="7"/>
        <v>186</v>
      </c>
      <c r="AA32" s="2">
        <v>180</v>
      </c>
      <c r="AB32" s="2">
        <v>0</v>
      </c>
      <c r="AC32" s="2">
        <f t="shared" si="8"/>
        <v>180</v>
      </c>
      <c r="AD32" s="2">
        <v>186</v>
      </c>
      <c r="AE32" s="2">
        <v>0</v>
      </c>
      <c r="AF32" s="2">
        <f t="shared" si="9"/>
        <v>186</v>
      </c>
      <c r="AG32" s="2">
        <v>202</v>
      </c>
      <c r="AH32" s="2">
        <v>0</v>
      </c>
      <c r="AI32" s="2">
        <f t="shared" si="10"/>
        <v>202</v>
      </c>
      <c r="AJ32" s="2">
        <v>262</v>
      </c>
      <c r="AK32" s="2">
        <v>0</v>
      </c>
      <c r="AL32" s="2">
        <f t="shared" si="11"/>
        <v>262</v>
      </c>
      <c r="AM32" s="2">
        <f t="shared" si="12"/>
        <v>2564</v>
      </c>
      <c r="AN32" s="2">
        <f t="shared" si="13"/>
        <v>0</v>
      </c>
      <c r="AO32" s="2">
        <f t="shared" si="14"/>
        <v>2564</v>
      </c>
    </row>
    <row r="33" spans="2:44">
      <c r="B33" s="45" t="s">
        <v>34</v>
      </c>
      <c r="C33" s="2">
        <v>326</v>
      </c>
      <c r="D33" s="2">
        <v>0</v>
      </c>
      <c r="E33" s="2">
        <f t="shared" si="0"/>
        <v>326</v>
      </c>
      <c r="F33" s="2">
        <v>280</v>
      </c>
      <c r="G33" s="2">
        <v>0</v>
      </c>
      <c r="H33" s="2">
        <f t="shared" si="1"/>
        <v>280</v>
      </c>
      <c r="I33" s="2">
        <v>314</v>
      </c>
      <c r="J33" s="2">
        <v>0</v>
      </c>
      <c r="K33" s="2">
        <f t="shared" si="2"/>
        <v>314</v>
      </c>
      <c r="L33" s="2">
        <v>599</v>
      </c>
      <c r="M33" s="2">
        <v>0</v>
      </c>
      <c r="N33" s="2">
        <f t="shared" si="3"/>
        <v>599</v>
      </c>
      <c r="O33" s="2">
        <v>312</v>
      </c>
      <c r="P33" s="2">
        <v>0</v>
      </c>
      <c r="Q33" s="2">
        <f t="shared" si="4"/>
        <v>312</v>
      </c>
      <c r="R33" s="2">
        <v>300</v>
      </c>
      <c r="S33" s="2">
        <v>0</v>
      </c>
      <c r="T33" s="2">
        <f t="shared" si="5"/>
        <v>300</v>
      </c>
      <c r="U33" s="2">
        <v>312</v>
      </c>
      <c r="V33" s="2">
        <v>0</v>
      </c>
      <c r="W33" s="2">
        <f t="shared" si="6"/>
        <v>312</v>
      </c>
      <c r="X33" s="2">
        <v>319</v>
      </c>
      <c r="Y33" s="2">
        <v>0</v>
      </c>
      <c r="Z33" s="2">
        <f t="shared" si="7"/>
        <v>319</v>
      </c>
      <c r="AA33" s="2">
        <v>365</v>
      </c>
      <c r="AB33" s="2">
        <v>0</v>
      </c>
      <c r="AC33" s="2">
        <f t="shared" si="8"/>
        <v>365</v>
      </c>
      <c r="AD33" s="2">
        <v>314</v>
      </c>
      <c r="AE33" s="2">
        <v>0</v>
      </c>
      <c r="AF33" s="2">
        <f t="shared" si="9"/>
        <v>314</v>
      </c>
      <c r="AG33" s="2">
        <v>301</v>
      </c>
      <c r="AH33" s="2">
        <v>0</v>
      </c>
      <c r="AI33" s="2">
        <f t="shared" si="10"/>
        <v>301</v>
      </c>
      <c r="AJ33" s="2">
        <v>314</v>
      </c>
      <c r="AK33" s="2">
        <v>0</v>
      </c>
      <c r="AL33" s="2">
        <f t="shared" si="11"/>
        <v>314</v>
      </c>
      <c r="AM33" s="2">
        <f t="shared" si="12"/>
        <v>4056</v>
      </c>
      <c r="AN33" s="2">
        <f t="shared" si="13"/>
        <v>0</v>
      </c>
      <c r="AO33" s="2">
        <f t="shared" si="14"/>
        <v>4056</v>
      </c>
    </row>
    <row r="34" spans="2:44">
      <c r="B34" s="45" t="s">
        <v>35</v>
      </c>
      <c r="C34" s="2">
        <v>252</v>
      </c>
      <c r="D34" s="2">
        <v>0</v>
      </c>
      <c r="E34" s="2">
        <f t="shared" si="0"/>
        <v>252</v>
      </c>
      <c r="F34" s="2">
        <v>228</v>
      </c>
      <c r="G34" s="2">
        <v>0</v>
      </c>
      <c r="H34" s="2">
        <f t="shared" si="1"/>
        <v>228</v>
      </c>
      <c r="I34" s="2">
        <v>254</v>
      </c>
      <c r="J34" s="2">
        <v>0</v>
      </c>
      <c r="K34" s="2">
        <f t="shared" si="2"/>
        <v>254</v>
      </c>
      <c r="L34" s="2">
        <v>244</v>
      </c>
      <c r="M34" s="2">
        <v>0</v>
      </c>
      <c r="N34" s="2">
        <f t="shared" si="3"/>
        <v>244</v>
      </c>
      <c r="O34" s="2">
        <v>256</v>
      </c>
      <c r="P34" s="2">
        <v>0</v>
      </c>
      <c r="Q34" s="2">
        <f t="shared" si="4"/>
        <v>256</v>
      </c>
      <c r="R34" s="2">
        <v>238</v>
      </c>
      <c r="S34" s="2">
        <v>0</v>
      </c>
      <c r="T34" s="2">
        <f t="shared" si="5"/>
        <v>238</v>
      </c>
      <c r="U34" s="2">
        <v>248</v>
      </c>
      <c r="V34" s="2">
        <v>0</v>
      </c>
      <c r="W34" s="2">
        <f t="shared" si="6"/>
        <v>248</v>
      </c>
      <c r="X34" s="2">
        <v>218</v>
      </c>
      <c r="Y34" s="2">
        <v>0</v>
      </c>
      <c r="Z34" s="2">
        <f t="shared" si="7"/>
        <v>218</v>
      </c>
      <c r="AA34" s="2">
        <v>184</v>
      </c>
      <c r="AB34" s="2">
        <v>0</v>
      </c>
      <c r="AC34" s="2">
        <f t="shared" si="8"/>
        <v>184</v>
      </c>
      <c r="AD34" s="2">
        <v>263</v>
      </c>
      <c r="AE34" s="2">
        <v>0</v>
      </c>
      <c r="AF34" s="2">
        <f t="shared" si="9"/>
        <v>263</v>
      </c>
      <c r="AG34" s="2">
        <v>266</v>
      </c>
      <c r="AH34" s="2">
        <v>0</v>
      </c>
      <c r="AI34" s="2">
        <f t="shared" si="10"/>
        <v>266</v>
      </c>
      <c r="AJ34" s="2">
        <v>259</v>
      </c>
      <c r="AK34" s="2">
        <v>0</v>
      </c>
      <c r="AL34" s="2">
        <f t="shared" si="11"/>
        <v>259</v>
      </c>
      <c r="AM34" s="2">
        <f t="shared" si="12"/>
        <v>2910</v>
      </c>
      <c r="AN34" s="2">
        <f t="shared" si="13"/>
        <v>0</v>
      </c>
      <c r="AO34" s="2">
        <f t="shared" si="14"/>
        <v>2910</v>
      </c>
    </row>
    <row r="35" spans="2:44">
      <c r="B35" s="45" t="s">
        <v>36</v>
      </c>
      <c r="C35" s="2">
        <v>188</v>
      </c>
      <c r="D35" s="2">
        <v>0</v>
      </c>
      <c r="E35" s="2">
        <f t="shared" si="0"/>
        <v>188</v>
      </c>
      <c r="F35" s="2">
        <v>170</v>
      </c>
      <c r="G35" s="2">
        <v>0</v>
      </c>
      <c r="H35" s="2">
        <f t="shared" si="1"/>
        <v>170</v>
      </c>
      <c r="I35" s="2">
        <v>180</v>
      </c>
      <c r="J35" s="2">
        <v>0</v>
      </c>
      <c r="K35" s="2">
        <f t="shared" si="2"/>
        <v>180</v>
      </c>
      <c r="L35" s="2">
        <v>122</v>
      </c>
      <c r="M35" s="2">
        <v>0</v>
      </c>
      <c r="N35" s="2">
        <f t="shared" si="3"/>
        <v>122</v>
      </c>
      <c r="O35" s="2">
        <v>128</v>
      </c>
      <c r="P35" s="2">
        <v>0</v>
      </c>
      <c r="Q35" s="2">
        <f t="shared" si="4"/>
        <v>128</v>
      </c>
      <c r="R35" s="2">
        <v>128</v>
      </c>
      <c r="S35" s="2">
        <v>0</v>
      </c>
      <c r="T35" s="2">
        <f t="shared" si="5"/>
        <v>128</v>
      </c>
      <c r="U35" s="2">
        <v>126</v>
      </c>
      <c r="V35" s="2">
        <v>0</v>
      </c>
      <c r="W35" s="2">
        <f t="shared" si="6"/>
        <v>126</v>
      </c>
      <c r="X35" s="2">
        <v>128</v>
      </c>
      <c r="Y35" s="2">
        <v>0</v>
      </c>
      <c r="Z35" s="2">
        <f t="shared" si="7"/>
        <v>128</v>
      </c>
      <c r="AA35" s="2">
        <v>122</v>
      </c>
      <c r="AB35" s="2">
        <v>0</v>
      </c>
      <c r="AC35" s="2">
        <f t="shared" si="8"/>
        <v>122</v>
      </c>
      <c r="AD35" s="2">
        <v>132</v>
      </c>
      <c r="AE35" s="2">
        <v>0</v>
      </c>
      <c r="AF35" s="2">
        <f t="shared" si="9"/>
        <v>132</v>
      </c>
      <c r="AG35" s="2">
        <v>182</v>
      </c>
      <c r="AH35" s="2">
        <v>0</v>
      </c>
      <c r="AI35" s="2">
        <f t="shared" si="10"/>
        <v>182</v>
      </c>
      <c r="AJ35" s="2">
        <v>188</v>
      </c>
      <c r="AK35" s="2">
        <v>0</v>
      </c>
      <c r="AL35" s="2">
        <f t="shared" si="11"/>
        <v>188</v>
      </c>
      <c r="AM35" s="2">
        <f t="shared" si="12"/>
        <v>1794</v>
      </c>
      <c r="AN35" s="2">
        <f t="shared" si="13"/>
        <v>0</v>
      </c>
      <c r="AO35" s="2">
        <f t="shared" si="14"/>
        <v>1794</v>
      </c>
    </row>
    <row r="36" spans="2:44">
      <c r="B36" s="45" t="s">
        <v>37</v>
      </c>
      <c r="C36" s="2">
        <v>1089</v>
      </c>
      <c r="D36" s="2">
        <v>125</v>
      </c>
      <c r="E36" s="2">
        <f t="shared" si="0"/>
        <v>1214</v>
      </c>
      <c r="F36" s="2">
        <v>966</v>
      </c>
      <c r="G36" s="2">
        <v>160</v>
      </c>
      <c r="H36" s="2">
        <f t="shared" si="1"/>
        <v>1126</v>
      </c>
      <c r="I36" s="2">
        <v>1101</v>
      </c>
      <c r="J36" s="2">
        <v>99</v>
      </c>
      <c r="K36" s="2">
        <f t="shared" si="2"/>
        <v>1200</v>
      </c>
      <c r="L36" s="2">
        <v>1155</v>
      </c>
      <c r="M36" s="2">
        <v>90</v>
      </c>
      <c r="N36" s="2">
        <f t="shared" si="3"/>
        <v>1245</v>
      </c>
      <c r="O36" s="2">
        <v>1158</v>
      </c>
      <c r="P36" s="2">
        <v>92</v>
      </c>
      <c r="Q36" s="2">
        <f t="shared" si="4"/>
        <v>1250</v>
      </c>
      <c r="R36" s="2">
        <v>1114</v>
      </c>
      <c r="S36" s="2">
        <v>84</v>
      </c>
      <c r="T36" s="2">
        <f t="shared" si="5"/>
        <v>1198</v>
      </c>
      <c r="U36" s="2">
        <v>1099</v>
      </c>
      <c r="V36" s="2">
        <v>86</v>
      </c>
      <c r="W36" s="2">
        <f t="shared" si="6"/>
        <v>1185</v>
      </c>
      <c r="X36" s="2">
        <v>1096</v>
      </c>
      <c r="Y36" s="2">
        <v>86</v>
      </c>
      <c r="Z36" s="2">
        <f t="shared" si="7"/>
        <v>1182</v>
      </c>
      <c r="AA36" s="2">
        <v>1056</v>
      </c>
      <c r="AB36" s="2">
        <v>70</v>
      </c>
      <c r="AC36" s="2">
        <f t="shared" si="8"/>
        <v>1126</v>
      </c>
      <c r="AD36" s="2">
        <v>1086</v>
      </c>
      <c r="AE36" s="2">
        <v>66</v>
      </c>
      <c r="AF36" s="2">
        <f t="shared" si="9"/>
        <v>1152</v>
      </c>
      <c r="AG36" s="2">
        <v>979</v>
      </c>
      <c r="AH36" s="2">
        <v>42</v>
      </c>
      <c r="AI36" s="2">
        <f t="shared" si="10"/>
        <v>1021</v>
      </c>
      <c r="AJ36" s="2">
        <v>1058</v>
      </c>
      <c r="AK36" s="2">
        <v>50</v>
      </c>
      <c r="AL36" s="2">
        <f t="shared" si="11"/>
        <v>1108</v>
      </c>
      <c r="AM36" s="2">
        <f t="shared" si="12"/>
        <v>12957</v>
      </c>
      <c r="AN36" s="2">
        <f t="shared" si="13"/>
        <v>1050</v>
      </c>
      <c r="AO36" s="2">
        <f t="shared" si="14"/>
        <v>14007</v>
      </c>
    </row>
    <row r="37" spans="2:44">
      <c r="B37" s="45" t="s">
        <v>38</v>
      </c>
      <c r="C37" s="2">
        <v>382</v>
      </c>
      <c r="D37" s="2">
        <v>0</v>
      </c>
      <c r="E37" s="2">
        <f t="shared" si="0"/>
        <v>382</v>
      </c>
      <c r="F37" s="2">
        <v>320</v>
      </c>
      <c r="G37" s="2">
        <v>0</v>
      </c>
      <c r="H37" s="2">
        <f t="shared" si="1"/>
        <v>320</v>
      </c>
      <c r="I37" s="2">
        <v>372</v>
      </c>
      <c r="J37" s="2">
        <v>0</v>
      </c>
      <c r="K37" s="2">
        <f t="shared" si="2"/>
        <v>372</v>
      </c>
      <c r="L37" s="2">
        <v>1510</v>
      </c>
      <c r="M37" s="2">
        <v>0</v>
      </c>
      <c r="N37" s="2">
        <f t="shared" si="3"/>
        <v>1510</v>
      </c>
      <c r="O37" s="2">
        <v>373</v>
      </c>
      <c r="P37" s="2">
        <v>0</v>
      </c>
      <c r="Q37" s="2">
        <f t="shared" si="4"/>
        <v>373</v>
      </c>
      <c r="R37" s="2">
        <v>361</v>
      </c>
      <c r="S37" s="2">
        <v>0</v>
      </c>
      <c r="T37" s="2">
        <f t="shared" si="5"/>
        <v>361</v>
      </c>
      <c r="U37" s="2">
        <v>399</v>
      </c>
      <c r="V37" s="2">
        <v>0</v>
      </c>
      <c r="W37" s="2">
        <f t="shared" si="6"/>
        <v>399</v>
      </c>
      <c r="X37" s="2">
        <v>374</v>
      </c>
      <c r="Y37" s="2">
        <v>0</v>
      </c>
      <c r="Z37" s="2">
        <f t="shared" si="7"/>
        <v>374</v>
      </c>
      <c r="AA37" s="2">
        <v>360</v>
      </c>
      <c r="AB37" s="2">
        <v>0</v>
      </c>
      <c r="AC37" s="2">
        <f t="shared" si="8"/>
        <v>360</v>
      </c>
      <c r="AD37" s="2">
        <v>372</v>
      </c>
      <c r="AE37" s="2">
        <v>0</v>
      </c>
      <c r="AF37" s="2">
        <f t="shared" si="9"/>
        <v>372</v>
      </c>
      <c r="AG37" s="2">
        <v>360</v>
      </c>
      <c r="AH37" s="2">
        <v>0</v>
      </c>
      <c r="AI37" s="2">
        <f t="shared" si="10"/>
        <v>360</v>
      </c>
      <c r="AJ37" s="2">
        <v>372</v>
      </c>
      <c r="AK37" s="2">
        <v>0</v>
      </c>
      <c r="AL37" s="2">
        <f t="shared" si="11"/>
        <v>372</v>
      </c>
      <c r="AM37" s="2">
        <f t="shared" si="12"/>
        <v>5555</v>
      </c>
      <c r="AN37" s="2">
        <f t="shared" si="13"/>
        <v>0</v>
      </c>
      <c r="AO37" s="2">
        <f t="shared" si="14"/>
        <v>5555</v>
      </c>
    </row>
    <row r="38" spans="2:44">
      <c r="B38" s="45" t="s">
        <v>39</v>
      </c>
      <c r="C38" s="2">
        <v>190</v>
      </c>
      <c r="D38" s="2">
        <v>0</v>
      </c>
      <c r="E38" s="2">
        <f t="shared" si="0"/>
        <v>190</v>
      </c>
      <c r="F38" s="2">
        <v>184</v>
      </c>
      <c r="G38" s="2">
        <v>0</v>
      </c>
      <c r="H38" s="2">
        <f t="shared" si="1"/>
        <v>184</v>
      </c>
      <c r="I38" s="2">
        <v>194</v>
      </c>
      <c r="J38" s="2">
        <v>0</v>
      </c>
      <c r="K38" s="2">
        <f t="shared" si="2"/>
        <v>194</v>
      </c>
      <c r="L38" s="2">
        <v>182</v>
      </c>
      <c r="M38" s="2">
        <v>0</v>
      </c>
      <c r="N38" s="2">
        <f t="shared" si="3"/>
        <v>182</v>
      </c>
      <c r="O38" s="2">
        <v>156</v>
      </c>
      <c r="P38" s="2">
        <v>0</v>
      </c>
      <c r="Q38" s="2">
        <f t="shared" si="4"/>
        <v>156</v>
      </c>
      <c r="R38" s="2">
        <v>152</v>
      </c>
      <c r="S38" s="2">
        <v>0</v>
      </c>
      <c r="T38" s="2">
        <f t="shared" si="5"/>
        <v>152</v>
      </c>
      <c r="U38" s="2">
        <v>188</v>
      </c>
      <c r="V38" s="2">
        <v>0</v>
      </c>
      <c r="W38" s="2">
        <f t="shared" si="6"/>
        <v>188</v>
      </c>
      <c r="X38" s="2">
        <v>194</v>
      </c>
      <c r="Y38" s="2">
        <v>0</v>
      </c>
      <c r="Z38" s="2">
        <f t="shared" si="7"/>
        <v>194</v>
      </c>
      <c r="AA38" s="2">
        <v>194</v>
      </c>
      <c r="AB38" s="2">
        <v>0</v>
      </c>
      <c r="AC38" s="2">
        <f t="shared" si="8"/>
        <v>194</v>
      </c>
      <c r="AD38" s="2">
        <v>200</v>
      </c>
      <c r="AE38" s="2">
        <v>0</v>
      </c>
      <c r="AF38" s="2">
        <f t="shared" si="9"/>
        <v>200</v>
      </c>
      <c r="AG38" s="2">
        <v>242</v>
      </c>
      <c r="AH38" s="2">
        <v>0</v>
      </c>
      <c r="AI38" s="2">
        <f t="shared" si="10"/>
        <v>242</v>
      </c>
      <c r="AJ38" s="2">
        <v>248</v>
      </c>
      <c r="AK38" s="2">
        <v>0</v>
      </c>
      <c r="AL38" s="2">
        <f t="shared" si="11"/>
        <v>248</v>
      </c>
      <c r="AM38" s="2">
        <f t="shared" si="12"/>
        <v>2324</v>
      </c>
      <c r="AN38" s="2">
        <f t="shared" si="13"/>
        <v>0</v>
      </c>
      <c r="AO38" s="2">
        <f t="shared" si="14"/>
        <v>2324</v>
      </c>
    </row>
    <row r="39" spans="2:44">
      <c r="B39" s="45" t="s">
        <v>40</v>
      </c>
      <c r="C39" s="2">
        <v>1131</v>
      </c>
      <c r="D39" s="2">
        <v>0</v>
      </c>
      <c r="E39" s="2">
        <f t="shared" si="0"/>
        <v>1131</v>
      </c>
      <c r="F39" s="2">
        <v>982</v>
      </c>
      <c r="G39" s="2">
        <v>0</v>
      </c>
      <c r="H39" s="2">
        <f t="shared" si="1"/>
        <v>982</v>
      </c>
      <c r="I39" s="2">
        <v>1129</v>
      </c>
      <c r="J39" s="2">
        <v>0</v>
      </c>
      <c r="K39" s="2">
        <f t="shared" si="2"/>
        <v>1129</v>
      </c>
      <c r="L39" s="2">
        <v>1480</v>
      </c>
      <c r="M39" s="2">
        <v>0</v>
      </c>
      <c r="N39" s="2">
        <f t="shared" si="3"/>
        <v>1480</v>
      </c>
      <c r="O39" s="2">
        <v>981</v>
      </c>
      <c r="P39" s="2">
        <v>0</v>
      </c>
      <c r="Q39" s="2">
        <f t="shared" si="4"/>
        <v>981</v>
      </c>
      <c r="R39" s="2">
        <v>942</v>
      </c>
      <c r="S39" s="2">
        <v>0</v>
      </c>
      <c r="T39" s="2">
        <f t="shared" si="5"/>
        <v>942</v>
      </c>
      <c r="U39" s="2">
        <v>971</v>
      </c>
      <c r="V39" s="2">
        <v>0</v>
      </c>
      <c r="W39" s="2">
        <f t="shared" si="6"/>
        <v>971</v>
      </c>
      <c r="X39" s="2">
        <v>960</v>
      </c>
      <c r="Y39" s="2">
        <v>0</v>
      </c>
      <c r="Z39" s="2">
        <f t="shared" si="7"/>
        <v>960</v>
      </c>
      <c r="AA39" s="2">
        <v>928</v>
      </c>
      <c r="AB39" s="2">
        <v>0</v>
      </c>
      <c r="AC39" s="2">
        <f t="shared" si="8"/>
        <v>928</v>
      </c>
      <c r="AD39" s="2">
        <v>964</v>
      </c>
      <c r="AE39" s="2">
        <v>0</v>
      </c>
      <c r="AF39" s="2">
        <f t="shared" si="9"/>
        <v>964</v>
      </c>
      <c r="AG39" s="2">
        <v>906</v>
      </c>
      <c r="AH39" s="2">
        <v>0</v>
      </c>
      <c r="AI39" s="2">
        <f t="shared" si="10"/>
        <v>906</v>
      </c>
      <c r="AJ39" s="2">
        <v>949</v>
      </c>
      <c r="AK39" s="2">
        <v>0</v>
      </c>
      <c r="AL39" s="2">
        <f t="shared" si="11"/>
        <v>949</v>
      </c>
      <c r="AM39" s="2">
        <f t="shared" si="12"/>
        <v>12323</v>
      </c>
      <c r="AN39" s="2">
        <f t="shared" si="13"/>
        <v>0</v>
      </c>
      <c r="AO39" s="2">
        <f t="shared" si="14"/>
        <v>12323</v>
      </c>
    </row>
    <row r="40" spans="2:44">
      <c r="B40" s="45" t="s">
        <v>41</v>
      </c>
      <c r="C40" s="2">
        <v>1583</v>
      </c>
      <c r="D40" s="2">
        <v>34</v>
      </c>
      <c r="E40" s="2">
        <f t="shared" si="0"/>
        <v>1617</v>
      </c>
      <c r="F40" s="2">
        <v>1453</v>
      </c>
      <c r="G40" s="2">
        <v>27</v>
      </c>
      <c r="H40" s="2">
        <f t="shared" si="1"/>
        <v>1480</v>
      </c>
      <c r="I40" s="2">
        <v>1664</v>
      </c>
      <c r="J40" s="2">
        <v>36</v>
      </c>
      <c r="K40" s="2">
        <f t="shared" si="2"/>
        <v>1700</v>
      </c>
      <c r="L40" s="2">
        <v>1522</v>
      </c>
      <c r="M40" s="2">
        <v>40</v>
      </c>
      <c r="N40" s="2">
        <f t="shared" si="3"/>
        <v>1562</v>
      </c>
      <c r="O40" s="2">
        <v>1647</v>
      </c>
      <c r="P40" s="2">
        <v>43</v>
      </c>
      <c r="Q40" s="2">
        <f t="shared" si="4"/>
        <v>1690</v>
      </c>
      <c r="R40" s="2">
        <v>1613</v>
      </c>
      <c r="S40" s="2">
        <v>43</v>
      </c>
      <c r="T40" s="2">
        <f t="shared" si="5"/>
        <v>1656</v>
      </c>
      <c r="U40" s="2">
        <v>1618</v>
      </c>
      <c r="V40" s="2">
        <v>42</v>
      </c>
      <c r="W40" s="2">
        <f t="shared" si="6"/>
        <v>1660</v>
      </c>
      <c r="X40" s="2">
        <v>1558</v>
      </c>
      <c r="Y40" s="2">
        <v>44</v>
      </c>
      <c r="Z40" s="2">
        <f t="shared" si="7"/>
        <v>1602</v>
      </c>
      <c r="AA40" s="2">
        <v>1526</v>
      </c>
      <c r="AB40" s="2">
        <v>42</v>
      </c>
      <c r="AC40" s="2">
        <f t="shared" si="8"/>
        <v>1568</v>
      </c>
      <c r="AD40" s="2">
        <v>1513</v>
      </c>
      <c r="AE40" s="2">
        <v>26</v>
      </c>
      <c r="AF40" s="2">
        <f t="shared" si="9"/>
        <v>1539</v>
      </c>
      <c r="AG40" s="2">
        <v>1578</v>
      </c>
      <c r="AH40" s="2">
        <v>0</v>
      </c>
      <c r="AI40" s="2">
        <f t="shared" si="10"/>
        <v>1578</v>
      </c>
      <c r="AJ40" s="2">
        <v>1646</v>
      </c>
      <c r="AK40" s="2">
        <v>0</v>
      </c>
      <c r="AL40" s="2">
        <f t="shared" si="11"/>
        <v>1646</v>
      </c>
      <c r="AM40" s="2">
        <f t="shared" si="12"/>
        <v>18921</v>
      </c>
      <c r="AN40" s="2">
        <f t="shared" si="13"/>
        <v>377</v>
      </c>
      <c r="AO40" s="2">
        <f t="shared" si="14"/>
        <v>19298</v>
      </c>
    </row>
    <row r="41" spans="2:44">
      <c r="B41" s="45" t="s">
        <v>42</v>
      </c>
      <c r="C41" s="2">
        <v>891</v>
      </c>
      <c r="D41" s="2">
        <v>855</v>
      </c>
      <c r="E41" s="2">
        <f t="shared" si="0"/>
        <v>1746</v>
      </c>
      <c r="F41" s="2">
        <v>884</v>
      </c>
      <c r="G41" s="2">
        <v>962</v>
      </c>
      <c r="H41" s="2">
        <f t="shared" si="1"/>
        <v>1846</v>
      </c>
      <c r="I41" s="2">
        <v>703</v>
      </c>
      <c r="J41" s="2">
        <v>580</v>
      </c>
      <c r="K41" s="2">
        <f t="shared" si="2"/>
        <v>1283</v>
      </c>
      <c r="L41" s="2">
        <v>716</v>
      </c>
      <c r="M41" s="2">
        <v>585</v>
      </c>
      <c r="N41" s="2">
        <f t="shared" si="3"/>
        <v>1301</v>
      </c>
      <c r="O41" s="2">
        <v>634</v>
      </c>
      <c r="P41" s="2">
        <v>510</v>
      </c>
      <c r="Q41" s="2">
        <f t="shared" si="4"/>
        <v>1144</v>
      </c>
      <c r="R41" s="2">
        <v>618</v>
      </c>
      <c r="S41" s="2">
        <v>499</v>
      </c>
      <c r="T41" s="2">
        <f t="shared" si="5"/>
        <v>1117</v>
      </c>
      <c r="U41" s="2">
        <v>684</v>
      </c>
      <c r="V41" s="2">
        <v>546</v>
      </c>
      <c r="W41" s="2">
        <f t="shared" si="6"/>
        <v>1230</v>
      </c>
      <c r="X41" s="2">
        <v>690</v>
      </c>
      <c r="Y41" s="2">
        <v>538</v>
      </c>
      <c r="Z41" s="2">
        <f t="shared" si="7"/>
        <v>1228</v>
      </c>
      <c r="AA41" s="2">
        <v>616</v>
      </c>
      <c r="AB41" s="2">
        <v>474</v>
      </c>
      <c r="AC41" s="2">
        <f t="shared" si="8"/>
        <v>1090</v>
      </c>
      <c r="AD41" s="2">
        <v>679</v>
      </c>
      <c r="AE41" s="2">
        <v>466</v>
      </c>
      <c r="AF41" s="2">
        <f t="shared" si="9"/>
        <v>1145</v>
      </c>
      <c r="AG41" s="2">
        <v>648</v>
      </c>
      <c r="AH41" s="2">
        <v>451</v>
      </c>
      <c r="AI41" s="2">
        <f t="shared" si="10"/>
        <v>1099</v>
      </c>
      <c r="AJ41" s="2">
        <v>709</v>
      </c>
      <c r="AK41" s="2">
        <v>485</v>
      </c>
      <c r="AL41" s="2">
        <f t="shared" si="11"/>
        <v>1194</v>
      </c>
      <c r="AM41" s="2">
        <f t="shared" si="12"/>
        <v>8472</v>
      </c>
      <c r="AN41" s="2">
        <f t="shared" si="13"/>
        <v>6951</v>
      </c>
      <c r="AO41" s="2">
        <f t="shared" si="14"/>
        <v>15423</v>
      </c>
    </row>
    <row r="42" spans="2:44">
      <c r="B42" s="45" t="s">
        <v>43</v>
      </c>
      <c r="C42" s="2">
        <v>0</v>
      </c>
      <c r="D42" s="2">
        <v>0</v>
      </c>
      <c r="E42" s="2">
        <f t="shared" si="0"/>
        <v>0</v>
      </c>
      <c r="F42" s="2">
        <v>0</v>
      </c>
      <c r="G42" s="2">
        <v>0</v>
      </c>
      <c r="H42" s="2">
        <f t="shared" si="1"/>
        <v>0</v>
      </c>
      <c r="I42" s="2">
        <v>0</v>
      </c>
      <c r="J42" s="2">
        <v>0</v>
      </c>
      <c r="K42" s="2">
        <f t="shared" si="2"/>
        <v>0</v>
      </c>
      <c r="L42" s="2">
        <v>0</v>
      </c>
      <c r="M42" s="2">
        <v>0</v>
      </c>
      <c r="N42" s="2">
        <f t="shared" si="3"/>
        <v>0</v>
      </c>
      <c r="O42" s="2">
        <v>0</v>
      </c>
      <c r="P42" s="2">
        <v>0</v>
      </c>
      <c r="Q42" s="2">
        <f t="shared" si="4"/>
        <v>0</v>
      </c>
      <c r="R42" s="2">
        <v>2</v>
      </c>
      <c r="S42" s="2">
        <v>0</v>
      </c>
      <c r="T42" s="2">
        <f t="shared" si="5"/>
        <v>2</v>
      </c>
      <c r="U42" s="2">
        <v>58</v>
      </c>
      <c r="V42" s="2">
        <v>0</v>
      </c>
      <c r="W42" s="2">
        <f t="shared" si="6"/>
        <v>58</v>
      </c>
      <c r="X42" s="2">
        <v>74</v>
      </c>
      <c r="Y42" s="2">
        <v>0</v>
      </c>
      <c r="Z42" s="2">
        <f t="shared" si="7"/>
        <v>74</v>
      </c>
      <c r="AA42" s="2">
        <v>78</v>
      </c>
      <c r="AB42" s="2">
        <v>0</v>
      </c>
      <c r="AC42" s="2">
        <f t="shared" si="8"/>
        <v>78</v>
      </c>
      <c r="AD42" s="2">
        <v>78</v>
      </c>
      <c r="AE42" s="2">
        <v>0</v>
      </c>
      <c r="AF42" s="2">
        <f t="shared" si="9"/>
        <v>78</v>
      </c>
      <c r="AG42" s="2">
        <v>94</v>
      </c>
      <c r="AH42" s="2">
        <v>0</v>
      </c>
      <c r="AI42" s="2">
        <f t="shared" si="10"/>
        <v>94</v>
      </c>
      <c r="AJ42" s="2">
        <v>94</v>
      </c>
      <c r="AK42" s="2">
        <v>0</v>
      </c>
      <c r="AL42" s="2">
        <f t="shared" si="11"/>
        <v>94</v>
      </c>
      <c r="AM42" s="2">
        <f t="shared" si="12"/>
        <v>478</v>
      </c>
      <c r="AN42" s="2">
        <f t="shared" si="13"/>
        <v>0</v>
      </c>
      <c r="AO42" s="2">
        <f t="shared" si="14"/>
        <v>478</v>
      </c>
    </row>
    <row r="43" spans="2:44">
      <c r="B43" s="3" t="s">
        <v>44</v>
      </c>
      <c r="C43" s="4">
        <f t="shared" ref="C43:AO43" si="39">SUM(C8:C42)</f>
        <v>51621</v>
      </c>
      <c r="D43" s="4">
        <f t="shared" si="39"/>
        <v>43990</v>
      </c>
      <c r="E43" s="4">
        <f t="shared" si="39"/>
        <v>95611</v>
      </c>
      <c r="F43" s="4">
        <f t="shared" si="39"/>
        <v>46419</v>
      </c>
      <c r="G43" s="4">
        <f t="shared" si="39"/>
        <v>42085</v>
      </c>
      <c r="H43" s="4">
        <f t="shared" si="39"/>
        <v>88504</v>
      </c>
      <c r="I43" s="4">
        <f t="shared" si="39"/>
        <v>51496</v>
      </c>
      <c r="J43" s="4">
        <f t="shared" si="39"/>
        <v>44513</v>
      </c>
      <c r="K43" s="4">
        <f t="shared" si="39"/>
        <v>96009</v>
      </c>
      <c r="L43" s="4">
        <f t="shared" si="39"/>
        <v>53301</v>
      </c>
      <c r="M43" s="4">
        <f t="shared" si="39"/>
        <v>42369</v>
      </c>
      <c r="N43" s="4">
        <f t="shared" si="39"/>
        <v>95670</v>
      </c>
      <c r="O43" s="4">
        <f t="shared" si="39"/>
        <v>50605</v>
      </c>
      <c r="P43" s="4">
        <f t="shared" si="39"/>
        <v>41725</v>
      </c>
      <c r="Q43" s="4">
        <f t="shared" si="39"/>
        <v>92330</v>
      </c>
      <c r="R43" s="4">
        <f t="shared" si="39"/>
        <v>47984</v>
      </c>
      <c r="S43" s="4">
        <f t="shared" si="39"/>
        <v>40447</v>
      </c>
      <c r="T43" s="4">
        <f t="shared" si="39"/>
        <v>88431</v>
      </c>
      <c r="U43" s="4">
        <f t="shared" si="39"/>
        <v>50357</v>
      </c>
      <c r="V43" s="4">
        <f t="shared" si="39"/>
        <v>42618</v>
      </c>
      <c r="W43" s="4">
        <f t="shared" si="39"/>
        <v>92975</v>
      </c>
      <c r="X43" s="4">
        <f t="shared" si="39"/>
        <v>50426</v>
      </c>
      <c r="Y43" s="4">
        <f t="shared" si="39"/>
        <v>42302</v>
      </c>
      <c r="Z43" s="4">
        <f t="shared" si="39"/>
        <v>92728</v>
      </c>
      <c r="AA43" s="4">
        <f t="shared" si="39"/>
        <v>46424</v>
      </c>
      <c r="AB43" s="4">
        <f t="shared" si="39"/>
        <v>39947</v>
      </c>
      <c r="AC43" s="4">
        <f t="shared" si="39"/>
        <v>86371</v>
      </c>
      <c r="AD43" s="4">
        <f t="shared" si="39"/>
        <v>45235</v>
      </c>
      <c r="AE43" s="4">
        <f t="shared" si="39"/>
        <v>36241</v>
      </c>
      <c r="AF43" s="4">
        <f t="shared" si="39"/>
        <v>81476</v>
      </c>
      <c r="AG43" s="4">
        <f t="shared" si="39"/>
        <v>48648</v>
      </c>
      <c r="AH43" s="4">
        <f t="shared" si="39"/>
        <v>41677</v>
      </c>
      <c r="AI43" s="4">
        <f t="shared" si="39"/>
        <v>90325</v>
      </c>
      <c r="AJ43" s="4">
        <f t="shared" si="39"/>
        <v>52264</v>
      </c>
      <c r="AK43" s="4">
        <f t="shared" si="39"/>
        <v>44771</v>
      </c>
      <c r="AL43" s="4">
        <f t="shared" si="39"/>
        <v>97035</v>
      </c>
      <c r="AM43" s="4">
        <f t="shared" si="39"/>
        <v>594780</v>
      </c>
      <c r="AN43" s="4">
        <f t="shared" si="39"/>
        <v>502685</v>
      </c>
      <c r="AO43" s="4">
        <f t="shared" si="39"/>
        <v>1097465</v>
      </c>
    </row>
    <row r="45" spans="2:44">
      <c r="B45" s="26" t="s">
        <v>45</v>
      </c>
      <c r="C45" s="24">
        <v>43101</v>
      </c>
      <c r="D45" s="25"/>
      <c r="E45" s="25"/>
      <c r="F45" s="24">
        <v>43132</v>
      </c>
      <c r="G45" s="25"/>
      <c r="H45" s="25"/>
      <c r="I45" s="24">
        <v>43160</v>
      </c>
      <c r="J45" s="25"/>
      <c r="K45" s="25"/>
      <c r="L45" s="31">
        <v>43191</v>
      </c>
      <c r="M45" s="32"/>
      <c r="N45" s="32"/>
      <c r="O45" s="31">
        <v>43221</v>
      </c>
      <c r="P45" s="32"/>
      <c r="Q45" s="32"/>
      <c r="R45" s="31">
        <v>43252</v>
      </c>
      <c r="S45" s="32"/>
      <c r="T45" s="32"/>
      <c r="U45" s="19">
        <v>43282</v>
      </c>
      <c r="V45" s="20"/>
      <c r="W45" s="20"/>
      <c r="X45" s="19">
        <v>43313</v>
      </c>
      <c r="Y45" s="20"/>
      <c r="Z45" s="20"/>
      <c r="AA45" s="19">
        <v>43344</v>
      </c>
      <c r="AB45" s="20"/>
      <c r="AC45" s="20"/>
      <c r="AD45" s="21">
        <v>43374</v>
      </c>
      <c r="AE45" s="22"/>
      <c r="AF45" s="22"/>
      <c r="AG45" s="21">
        <v>43405</v>
      </c>
      <c r="AH45" s="22"/>
      <c r="AI45" s="22"/>
      <c r="AJ45" s="21">
        <v>43435</v>
      </c>
      <c r="AK45" s="22"/>
      <c r="AL45" s="22"/>
      <c r="AM45" s="23">
        <v>2018</v>
      </c>
      <c r="AN45" s="23"/>
      <c r="AO45" s="23"/>
      <c r="AP45" s="18" t="s">
        <v>46</v>
      </c>
      <c r="AQ45" s="18"/>
      <c r="AR45" s="18"/>
    </row>
    <row r="46" spans="2:44">
      <c r="B46" s="26"/>
      <c r="C46" s="5" t="s">
        <v>6</v>
      </c>
      <c r="D46" s="5" t="s">
        <v>7</v>
      </c>
      <c r="E46" s="5" t="s">
        <v>8</v>
      </c>
      <c r="F46" s="5" t="s">
        <v>6</v>
      </c>
      <c r="G46" s="5" t="s">
        <v>7</v>
      </c>
      <c r="H46" s="5" t="s">
        <v>8</v>
      </c>
      <c r="I46" s="5" t="s">
        <v>6</v>
      </c>
      <c r="J46" s="5" t="s">
        <v>7</v>
      </c>
      <c r="K46" s="5" t="s">
        <v>8</v>
      </c>
      <c r="L46" s="1" t="s">
        <v>6</v>
      </c>
      <c r="M46" s="1" t="s">
        <v>7</v>
      </c>
      <c r="N46" s="1" t="s">
        <v>8</v>
      </c>
      <c r="O46" s="1" t="s">
        <v>6</v>
      </c>
      <c r="P46" s="1" t="s">
        <v>7</v>
      </c>
      <c r="Q46" s="1" t="s">
        <v>8</v>
      </c>
      <c r="R46" s="1" t="s">
        <v>6</v>
      </c>
      <c r="S46" s="1" t="s">
        <v>7</v>
      </c>
      <c r="T46" s="1" t="s">
        <v>8</v>
      </c>
      <c r="U46" s="6" t="s">
        <v>6</v>
      </c>
      <c r="V46" s="6" t="s">
        <v>7</v>
      </c>
      <c r="W46" s="6" t="s">
        <v>8</v>
      </c>
      <c r="X46" s="6" t="s">
        <v>6</v>
      </c>
      <c r="Y46" s="6" t="s">
        <v>7</v>
      </c>
      <c r="Z46" s="6" t="s">
        <v>8</v>
      </c>
      <c r="AA46" s="6" t="s">
        <v>6</v>
      </c>
      <c r="AB46" s="6" t="s">
        <v>7</v>
      </c>
      <c r="AC46" s="6" t="s">
        <v>8</v>
      </c>
      <c r="AD46" s="7" t="s">
        <v>6</v>
      </c>
      <c r="AE46" s="7" t="s">
        <v>7</v>
      </c>
      <c r="AF46" s="7" t="s">
        <v>8</v>
      </c>
      <c r="AG46" s="7" t="s">
        <v>6</v>
      </c>
      <c r="AH46" s="7" t="s">
        <v>7</v>
      </c>
      <c r="AI46" s="7" t="s">
        <v>8</v>
      </c>
      <c r="AJ46" s="7" t="s">
        <v>6</v>
      </c>
      <c r="AK46" s="7" t="s">
        <v>7</v>
      </c>
      <c r="AL46" s="7" t="s">
        <v>8</v>
      </c>
      <c r="AM46" s="8" t="s">
        <v>6</v>
      </c>
      <c r="AN46" s="8" t="s">
        <v>7</v>
      </c>
      <c r="AO46" s="8" t="s">
        <v>8</v>
      </c>
      <c r="AP46" s="12" t="s">
        <v>6</v>
      </c>
      <c r="AQ46" s="12" t="s">
        <v>7</v>
      </c>
      <c r="AR46" s="12" t="s">
        <v>8</v>
      </c>
    </row>
    <row r="47" spans="2:44">
      <c r="B47" s="13" t="s">
        <v>47</v>
      </c>
      <c r="C47" s="14">
        <f t="shared" ref="C47:AO47" si="40">SUM(C8:C9,C11:C12,C31,C14)</f>
        <v>36259</v>
      </c>
      <c r="D47" s="14">
        <f t="shared" si="40"/>
        <v>41113</v>
      </c>
      <c r="E47" s="14">
        <f t="shared" si="40"/>
        <v>77372</v>
      </c>
      <c r="F47" s="14">
        <f t="shared" si="40"/>
        <v>32525</v>
      </c>
      <c r="G47" s="14">
        <f t="shared" si="40"/>
        <v>38949</v>
      </c>
      <c r="H47" s="14">
        <f t="shared" si="40"/>
        <v>71474</v>
      </c>
      <c r="I47" s="14">
        <f t="shared" si="40"/>
        <v>36249</v>
      </c>
      <c r="J47" s="14">
        <f t="shared" si="40"/>
        <v>41969</v>
      </c>
      <c r="K47" s="14">
        <f t="shared" si="40"/>
        <v>78218</v>
      </c>
      <c r="L47" s="14">
        <f t="shared" si="40"/>
        <v>35944</v>
      </c>
      <c r="M47" s="14">
        <f t="shared" si="40"/>
        <v>40035</v>
      </c>
      <c r="N47" s="14">
        <f t="shared" si="40"/>
        <v>75979</v>
      </c>
      <c r="O47" s="14">
        <f t="shared" si="40"/>
        <v>35759</v>
      </c>
      <c r="P47" s="14">
        <f t="shared" si="40"/>
        <v>39501</v>
      </c>
      <c r="Q47" s="14">
        <f t="shared" si="40"/>
        <v>75260</v>
      </c>
      <c r="R47" s="14">
        <f t="shared" si="40"/>
        <v>33744</v>
      </c>
      <c r="S47" s="14">
        <f t="shared" si="40"/>
        <v>38373</v>
      </c>
      <c r="T47" s="14">
        <f t="shared" si="40"/>
        <v>72117</v>
      </c>
      <c r="U47" s="14">
        <f t="shared" si="40"/>
        <v>35223</v>
      </c>
      <c r="V47" s="14">
        <f t="shared" si="40"/>
        <v>40424</v>
      </c>
      <c r="W47" s="14">
        <f t="shared" si="40"/>
        <v>75647</v>
      </c>
      <c r="X47" s="14">
        <f t="shared" si="40"/>
        <v>35304</v>
      </c>
      <c r="Y47" s="14">
        <f t="shared" si="40"/>
        <v>40267</v>
      </c>
      <c r="Z47" s="14">
        <f t="shared" si="40"/>
        <v>75571</v>
      </c>
      <c r="AA47" s="14">
        <f t="shared" si="40"/>
        <v>32677</v>
      </c>
      <c r="AB47" s="14">
        <f t="shared" si="40"/>
        <v>38138</v>
      </c>
      <c r="AC47" s="14">
        <f t="shared" si="40"/>
        <v>70815</v>
      </c>
      <c r="AD47" s="14">
        <f t="shared" si="40"/>
        <v>30718</v>
      </c>
      <c r="AE47" s="14">
        <f t="shared" si="40"/>
        <v>34443</v>
      </c>
      <c r="AF47" s="14">
        <f t="shared" si="40"/>
        <v>65161</v>
      </c>
      <c r="AG47" s="14">
        <f t="shared" si="40"/>
        <v>34359</v>
      </c>
      <c r="AH47" s="14">
        <f t="shared" si="40"/>
        <v>39915</v>
      </c>
      <c r="AI47" s="14">
        <f t="shared" si="40"/>
        <v>74274</v>
      </c>
      <c r="AJ47" s="14">
        <f t="shared" si="40"/>
        <v>36666</v>
      </c>
      <c r="AK47" s="14">
        <f t="shared" si="40"/>
        <v>42727</v>
      </c>
      <c r="AL47" s="14">
        <f t="shared" si="40"/>
        <v>79393</v>
      </c>
      <c r="AM47" s="14">
        <f t="shared" si="40"/>
        <v>415427</v>
      </c>
      <c r="AN47" s="14">
        <f t="shared" si="40"/>
        <v>475854</v>
      </c>
      <c r="AO47" s="14">
        <f t="shared" si="40"/>
        <v>891281</v>
      </c>
      <c r="AP47" s="15">
        <f>AM47/$AM$51</f>
        <v>0.69845489088402435</v>
      </c>
      <c r="AQ47" s="15">
        <f>AN47/$AN$51</f>
        <v>0.94662462575967055</v>
      </c>
      <c r="AR47" s="15">
        <f>AO47/$AO$51</f>
        <v>0.81212703821989762</v>
      </c>
    </row>
    <row r="48" spans="2:44">
      <c r="B48" s="13" t="s">
        <v>48</v>
      </c>
      <c r="C48" s="14">
        <f t="shared" ref="C48:AO48" si="41">SUM(C10,C13,C15:C16,C18:C30,C32:C34,C36:C37,C39:C40,C42)</f>
        <v>11961</v>
      </c>
      <c r="D48" s="14">
        <f t="shared" si="41"/>
        <v>1399</v>
      </c>
      <c r="E48" s="14">
        <f t="shared" si="41"/>
        <v>13360</v>
      </c>
      <c r="F48" s="14">
        <f t="shared" si="41"/>
        <v>10584</v>
      </c>
      <c r="G48" s="14">
        <f t="shared" si="41"/>
        <v>1601</v>
      </c>
      <c r="H48" s="14">
        <f t="shared" si="41"/>
        <v>12185</v>
      </c>
      <c r="I48" s="14">
        <f t="shared" si="41"/>
        <v>12112</v>
      </c>
      <c r="J48" s="14">
        <f t="shared" si="41"/>
        <v>1324</v>
      </c>
      <c r="K48" s="14">
        <f t="shared" si="41"/>
        <v>13436</v>
      </c>
      <c r="L48" s="14">
        <f t="shared" si="41"/>
        <v>14355</v>
      </c>
      <c r="M48" s="14">
        <f t="shared" si="41"/>
        <v>1138</v>
      </c>
      <c r="N48" s="14">
        <f t="shared" si="41"/>
        <v>15493</v>
      </c>
      <c r="O48" s="14">
        <f t="shared" si="41"/>
        <v>12199</v>
      </c>
      <c r="P48" s="14">
        <f t="shared" si="41"/>
        <v>1107</v>
      </c>
      <c r="Q48" s="14">
        <f t="shared" si="41"/>
        <v>13306</v>
      </c>
      <c r="R48" s="14">
        <f t="shared" si="41"/>
        <v>11659</v>
      </c>
      <c r="S48" s="14">
        <f t="shared" si="41"/>
        <v>982</v>
      </c>
      <c r="T48" s="14">
        <f t="shared" si="41"/>
        <v>12641</v>
      </c>
      <c r="U48" s="14">
        <f t="shared" si="41"/>
        <v>12093</v>
      </c>
      <c r="V48" s="14">
        <f t="shared" si="41"/>
        <v>1044</v>
      </c>
      <c r="W48" s="14">
        <f t="shared" si="41"/>
        <v>13137</v>
      </c>
      <c r="X48" s="14">
        <f t="shared" si="41"/>
        <v>11732</v>
      </c>
      <c r="Y48" s="14">
        <f t="shared" si="41"/>
        <v>915</v>
      </c>
      <c r="Z48" s="14">
        <f t="shared" si="41"/>
        <v>12647</v>
      </c>
      <c r="AA48" s="14">
        <f t="shared" si="41"/>
        <v>11153</v>
      </c>
      <c r="AB48" s="14">
        <f t="shared" si="41"/>
        <v>809</v>
      </c>
      <c r="AC48" s="14">
        <f t="shared" si="41"/>
        <v>11962</v>
      </c>
      <c r="AD48" s="14">
        <f t="shared" si="41"/>
        <v>11839</v>
      </c>
      <c r="AE48" s="14">
        <f t="shared" si="41"/>
        <v>793</v>
      </c>
      <c r="AF48" s="14">
        <f t="shared" si="41"/>
        <v>12632</v>
      </c>
      <c r="AG48" s="14">
        <f t="shared" si="41"/>
        <v>11733</v>
      </c>
      <c r="AH48" s="14">
        <f t="shared" si="41"/>
        <v>801</v>
      </c>
      <c r="AI48" s="14">
        <f t="shared" si="41"/>
        <v>12534</v>
      </c>
      <c r="AJ48" s="14">
        <f t="shared" si="41"/>
        <v>12443</v>
      </c>
      <c r="AK48" s="14">
        <f t="shared" si="41"/>
        <v>1010</v>
      </c>
      <c r="AL48" s="14">
        <f t="shared" si="41"/>
        <v>13453</v>
      </c>
      <c r="AM48" s="14">
        <f t="shared" si="41"/>
        <v>143863</v>
      </c>
      <c r="AN48" s="14">
        <f t="shared" si="41"/>
        <v>12923</v>
      </c>
      <c r="AO48" s="14">
        <f t="shared" si="41"/>
        <v>156786</v>
      </c>
      <c r="AP48" s="15">
        <f t="shared" ref="AP48:AP51" si="42">AM48/$AM$51</f>
        <v>0.24187598776018024</v>
      </c>
      <c r="AQ48" s="15">
        <f t="shared" ref="AQ48:AQ50" si="43">AN48/$AN$51</f>
        <v>2.5707948317534837E-2</v>
      </c>
      <c r="AR48" s="15">
        <f t="shared" ref="AR48:AR50" si="44">AO48/$AO$51</f>
        <v>0.14286195915131689</v>
      </c>
    </row>
    <row r="49" spans="2:44">
      <c r="B49" s="13" t="s">
        <v>49</v>
      </c>
      <c r="C49" s="14">
        <f t="shared" ref="C49:AO49" si="45">SUM(C17,C35,C38)</f>
        <v>2510</v>
      </c>
      <c r="D49" s="14">
        <f t="shared" si="45"/>
        <v>623</v>
      </c>
      <c r="E49" s="14">
        <f t="shared" si="45"/>
        <v>3133</v>
      </c>
      <c r="F49" s="14">
        <f t="shared" si="45"/>
        <v>2426</v>
      </c>
      <c r="G49" s="14">
        <f t="shared" si="45"/>
        <v>573</v>
      </c>
      <c r="H49" s="14">
        <f t="shared" si="45"/>
        <v>2999</v>
      </c>
      <c r="I49" s="14">
        <f t="shared" si="45"/>
        <v>2432</v>
      </c>
      <c r="J49" s="14">
        <f t="shared" si="45"/>
        <v>640</v>
      </c>
      <c r="K49" s="14">
        <f t="shared" si="45"/>
        <v>3072</v>
      </c>
      <c r="L49" s="14">
        <f t="shared" si="45"/>
        <v>2286</v>
      </c>
      <c r="M49" s="14">
        <f t="shared" si="45"/>
        <v>611</v>
      </c>
      <c r="N49" s="14">
        <f t="shared" si="45"/>
        <v>2897</v>
      </c>
      <c r="O49" s="14">
        <f t="shared" si="45"/>
        <v>2013</v>
      </c>
      <c r="P49" s="14">
        <f t="shared" si="45"/>
        <v>607</v>
      </c>
      <c r="Q49" s="14">
        <f t="shared" si="45"/>
        <v>2620</v>
      </c>
      <c r="R49" s="14">
        <f t="shared" si="45"/>
        <v>1963</v>
      </c>
      <c r="S49" s="14">
        <f t="shared" si="45"/>
        <v>593</v>
      </c>
      <c r="T49" s="14">
        <f t="shared" si="45"/>
        <v>2556</v>
      </c>
      <c r="U49" s="14">
        <f t="shared" si="45"/>
        <v>2357</v>
      </c>
      <c r="V49" s="14">
        <f t="shared" si="45"/>
        <v>604</v>
      </c>
      <c r="W49" s="14">
        <f t="shared" si="45"/>
        <v>2961</v>
      </c>
      <c r="X49" s="14">
        <f t="shared" si="45"/>
        <v>2700</v>
      </c>
      <c r="Y49" s="14">
        <f t="shared" si="45"/>
        <v>582</v>
      </c>
      <c r="Z49" s="14">
        <f t="shared" si="45"/>
        <v>3282</v>
      </c>
      <c r="AA49" s="14">
        <f t="shared" si="45"/>
        <v>1978</v>
      </c>
      <c r="AB49" s="14">
        <f t="shared" si="45"/>
        <v>526</v>
      </c>
      <c r="AC49" s="14">
        <f t="shared" si="45"/>
        <v>2504</v>
      </c>
      <c r="AD49" s="14">
        <f t="shared" si="45"/>
        <v>1999</v>
      </c>
      <c r="AE49" s="14">
        <f t="shared" si="45"/>
        <v>539</v>
      </c>
      <c r="AF49" s="14">
        <f t="shared" si="45"/>
        <v>2538</v>
      </c>
      <c r="AG49" s="14">
        <f t="shared" si="45"/>
        <v>1908</v>
      </c>
      <c r="AH49" s="14">
        <f t="shared" si="45"/>
        <v>510</v>
      </c>
      <c r="AI49" s="14">
        <f t="shared" si="45"/>
        <v>2418</v>
      </c>
      <c r="AJ49" s="14">
        <f t="shared" si="45"/>
        <v>2446</v>
      </c>
      <c r="AK49" s="14">
        <f t="shared" si="45"/>
        <v>549</v>
      </c>
      <c r="AL49" s="14">
        <f t="shared" si="45"/>
        <v>2995</v>
      </c>
      <c r="AM49" s="14">
        <f t="shared" si="45"/>
        <v>27018</v>
      </c>
      <c r="AN49" s="14">
        <f t="shared" si="45"/>
        <v>6957</v>
      </c>
      <c r="AO49" s="14">
        <f t="shared" si="45"/>
        <v>33975</v>
      </c>
      <c r="AP49" s="15">
        <f t="shared" si="42"/>
        <v>4.5425199233329973E-2</v>
      </c>
      <c r="AQ49" s="15">
        <f t="shared" si="43"/>
        <v>1.3839680913494534E-2</v>
      </c>
      <c r="AR49" s="15">
        <f t="shared" si="44"/>
        <v>3.0957707079496841E-2</v>
      </c>
    </row>
    <row r="50" spans="2:44">
      <c r="B50" s="13" t="s">
        <v>50</v>
      </c>
      <c r="C50" s="14">
        <f t="shared" ref="C50:AO50" si="46">C41</f>
        <v>891</v>
      </c>
      <c r="D50" s="14">
        <f t="shared" si="46"/>
        <v>855</v>
      </c>
      <c r="E50" s="14">
        <f t="shared" si="46"/>
        <v>1746</v>
      </c>
      <c r="F50" s="14">
        <f t="shared" si="46"/>
        <v>884</v>
      </c>
      <c r="G50" s="14">
        <f t="shared" si="46"/>
        <v>962</v>
      </c>
      <c r="H50" s="14">
        <f t="shared" si="46"/>
        <v>1846</v>
      </c>
      <c r="I50" s="14">
        <f t="shared" si="46"/>
        <v>703</v>
      </c>
      <c r="J50" s="14">
        <f t="shared" si="46"/>
        <v>580</v>
      </c>
      <c r="K50" s="14">
        <f t="shared" si="46"/>
        <v>1283</v>
      </c>
      <c r="L50" s="14">
        <f t="shared" si="46"/>
        <v>716</v>
      </c>
      <c r="M50" s="14">
        <f t="shared" si="46"/>
        <v>585</v>
      </c>
      <c r="N50" s="14">
        <f t="shared" si="46"/>
        <v>1301</v>
      </c>
      <c r="O50" s="14">
        <f t="shared" si="46"/>
        <v>634</v>
      </c>
      <c r="P50" s="14">
        <f t="shared" si="46"/>
        <v>510</v>
      </c>
      <c r="Q50" s="14">
        <f t="shared" si="46"/>
        <v>1144</v>
      </c>
      <c r="R50" s="14">
        <f t="shared" si="46"/>
        <v>618</v>
      </c>
      <c r="S50" s="14">
        <f t="shared" si="46"/>
        <v>499</v>
      </c>
      <c r="T50" s="14">
        <f t="shared" si="46"/>
        <v>1117</v>
      </c>
      <c r="U50" s="14">
        <f t="shared" si="46"/>
        <v>684</v>
      </c>
      <c r="V50" s="14">
        <f t="shared" si="46"/>
        <v>546</v>
      </c>
      <c r="W50" s="14">
        <f t="shared" si="46"/>
        <v>1230</v>
      </c>
      <c r="X50" s="14">
        <f t="shared" si="46"/>
        <v>690</v>
      </c>
      <c r="Y50" s="14">
        <f t="shared" si="46"/>
        <v>538</v>
      </c>
      <c r="Z50" s="14">
        <f t="shared" si="46"/>
        <v>1228</v>
      </c>
      <c r="AA50" s="14">
        <f t="shared" si="46"/>
        <v>616</v>
      </c>
      <c r="AB50" s="14">
        <f t="shared" si="46"/>
        <v>474</v>
      </c>
      <c r="AC50" s="14">
        <f t="shared" si="46"/>
        <v>1090</v>
      </c>
      <c r="AD50" s="14">
        <f t="shared" si="46"/>
        <v>679</v>
      </c>
      <c r="AE50" s="14">
        <f t="shared" si="46"/>
        <v>466</v>
      </c>
      <c r="AF50" s="14">
        <f t="shared" si="46"/>
        <v>1145</v>
      </c>
      <c r="AG50" s="14">
        <f t="shared" si="46"/>
        <v>648</v>
      </c>
      <c r="AH50" s="14">
        <f t="shared" si="46"/>
        <v>451</v>
      </c>
      <c r="AI50" s="14">
        <f t="shared" si="46"/>
        <v>1099</v>
      </c>
      <c r="AJ50" s="14">
        <f t="shared" si="46"/>
        <v>709</v>
      </c>
      <c r="AK50" s="14">
        <f t="shared" si="46"/>
        <v>485</v>
      </c>
      <c r="AL50" s="14">
        <f t="shared" si="46"/>
        <v>1194</v>
      </c>
      <c r="AM50" s="14">
        <f t="shared" si="46"/>
        <v>8472</v>
      </c>
      <c r="AN50" s="14">
        <f t="shared" si="46"/>
        <v>6951</v>
      </c>
      <c r="AO50" s="14">
        <f t="shared" si="46"/>
        <v>15423</v>
      </c>
      <c r="AP50" s="15">
        <f t="shared" si="42"/>
        <v>1.424392212246545E-2</v>
      </c>
      <c r="AQ50" s="15">
        <f t="shared" si="43"/>
        <v>1.3827745009300058E-2</v>
      </c>
      <c r="AR50" s="15">
        <f t="shared" si="44"/>
        <v>1.4053295549288587E-2</v>
      </c>
    </row>
    <row r="51" spans="2:44">
      <c r="B51" s="13" t="s">
        <v>8</v>
      </c>
      <c r="C51" s="14">
        <f>SUM(C47:C50)</f>
        <v>51621</v>
      </c>
      <c r="D51" s="14">
        <f t="shared" ref="D51:E51" si="47">SUM(D47:D50)</f>
        <v>43990</v>
      </c>
      <c r="E51" s="14">
        <f t="shared" si="47"/>
        <v>95611</v>
      </c>
      <c r="F51" s="14">
        <f>SUM(F47:F50)</f>
        <v>46419</v>
      </c>
      <c r="G51" s="14">
        <f t="shared" ref="G51:H51" si="48">SUM(G47:G50)</f>
        <v>42085</v>
      </c>
      <c r="H51" s="14">
        <f t="shared" si="48"/>
        <v>88504</v>
      </c>
      <c r="I51" s="14">
        <f>SUM(I47:I50)</f>
        <v>51496</v>
      </c>
      <c r="J51" s="14">
        <f t="shared" ref="J51:K51" si="49">SUM(J47:J50)</f>
        <v>44513</v>
      </c>
      <c r="K51" s="14">
        <f t="shared" si="49"/>
        <v>96009</v>
      </c>
      <c r="L51" s="14">
        <f>SUM(L47:L50)</f>
        <v>53301</v>
      </c>
      <c r="M51" s="14">
        <f t="shared" ref="M51:N51" si="50">SUM(M47:M50)</f>
        <v>42369</v>
      </c>
      <c r="N51" s="14">
        <f t="shared" si="50"/>
        <v>95670</v>
      </c>
      <c r="O51" s="14">
        <f>SUM(O47:O50)</f>
        <v>50605</v>
      </c>
      <c r="P51" s="14">
        <f t="shared" ref="P51:Q51" si="51">SUM(P47:P50)</f>
        <v>41725</v>
      </c>
      <c r="Q51" s="14">
        <f t="shared" si="51"/>
        <v>92330</v>
      </c>
      <c r="R51" s="14">
        <f>SUM(R47:R50)</f>
        <v>47984</v>
      </c>
      <c r="S51" s="14">
        <f t="shared" ref="S51:T51" si="52">SUM(S47:S50)</f>
        <v>40447</v>
      </c>
      <c r="T51" s="14">
        <f t="shared" si="52"/>
        <v>88431</v>
      </c>
      <c r="U51" s="14">
        <f>SUM(U47:U50)</f>
        <v>50357</v>
      </c>
      <c r="V51" s="14">
        <f t="shared" ref="V51:W51" si="53">SUM(V47:V50)</f>
        <v>42618</v>
      </c>
      <c r="W51" s="14">
        <f t="shared" si="53"/>
        <v>92975</v>
      </c>
      <c r="X51" s="14">
        <f>SUM(X47:X50)</f>
        <v>50426</v>
      </c>
      <c r="Y51" s="14">
        <f t="shared" ref="Y51:Z51" si="54">SUM(Y47:Y50)</f>
        <v>42302</v>
      </c>
      <c r="Z51" s="14">
        <f t="shared" si="54"/>
        <v>92728</v>
      </c>
      <c r="AA51" s="14">
        <f>SUM(AA47:AA50)</f>
        <v>46424</v>
      </c>
      <c r="AB51" s="14">
        <f t="shared" ref="AB51:AC51" si="55">SUM(AB47:AB50)</f>
        <v>39947</v>
      </c>
      <c r="AC51" s="14">
        <f t="shared" si="55"/>
        <v>86371</v>
      </c>
      <c r="AD51" s="14">
        <f>SUM(AD47:AD50)</f>
        <v>45235</v>
      </c>
      <c r="AE51" s="14">
        <f t="shared" ref="AE51:AF51" si="56">SUM(AE47:AE50)</f>
        <v>36241</v>
      </c>
      <c r="AF51" s="14">
        <f t="shared" si="56"/>
        <v>81476</v>
      </c>
      <c r="AG51" s="14">
        <f>SUM(AG47:AG50)</f>
        <v>48648</v>
      </c>
      <c r="AH51" s="14">
        <f t="shared" ref="AH51:AI51" si="57">SUM(AH47:AH50)</f>
        <v>41677</v>
      </c>
      <c r="AI51" s="14">
        <f t="shared" si="57"/>
        <v>90325</v>
      </c>
      <c r="AJ51" s="14">
        <f>SUM(AJ47:AJ50)</f>
        <v>52264</v>
      </c>
      <c r="AK51" s="14">
        <f t="shared" ref="AK51:AL51" si="58">SUM(AK47:AK50)</f>
        <v>44771</v>
      </c>
      <c r="AL51" s="14">
        <f t="shared" si="58"/>
        <v>97035</v>
      </c>
      <c r="AM51" s="14">
        <f>SUM(AM47:AM50)</f>
        <v>594780</v>
      </c>
      <c r="AN51" s="14">
        <f t="shared" ref="AN51:AO51" si="59">SUM(AN47:AN50)</f>
        <v>502685</v>
      </c>
      <c r="AO51" s="14">
        <f t="shared" si="59"/>
        <v>1097465</v>
      </c>
      <c r="AP51" s="15">
        <f t="shared" si="42"/>
        <v>1</v>
      </c>
      <c r="AQ51" s="15">
        <f>AN51/$AN$51</f>
        <v>1</v>
      </c>
      <c r="AR51" s="15">
        <f>AO51/$AO$51</f>
        <v>1</v>
      </c>
    </row>
  </sheetData>
  <mergeCells count="33">
    <mergeCell ref="AM5:AO6"/>
    <mergeCell ref="C5:K5"/>
    <mergeCell ref="L5:T5"/>
    <mergeCell ref="U5:AC5"/>
    <mergeCell ref="U6:W6"/>
    <mergeCell ref="X6:Z6"/>
    <mergeCell ref="AA6:AC6"/>
    <mergeCell ref="R6:T6"/>
    <mergeCell ref="C6:E6"/>
    <mergeCell ref="F6:H6"/>
    <mergeCell ref="I6:K6"/>
    <mergeCell ref="L6:N6"/>
    <mergeCell ref="O6:Q6"/>
    <mergeCell ref="B5:B7"/>
    <mergeCell ref="AD5:AL5"/>
    <mergeCell ref="AD6:AF6"/>
    <mergeCell ref="AG6:AI6"/>
    <mergeCell ref="AJ6:AL6"/>
    <mergeCell ref="B45:B46"/>
    <mergeCell ref="C45:E45"/>
    <mergeCell ref="F45:H45"/>
    <mergeCell ref="I45:K45"/>
    <mergeCell ref="L45:N45"/>
    <mergeCell ref="O45:Q45"/>
    <mergeCell ref="R45:T45"/>
    <mergeCell ref="U45:W45"/>
    <mergeCell ref="X45:Z45"/>
    <mergeCell ref="AA45:AC45"/>
    <mergeCell ref="AD45:AF45"/>
    <mergeCell ref="AG45:AI45"/>
    <mergeCell ref="AJ45:AL45"/>
    <mergeCell ref="AM45:AO45"/>
    <mergeCell ref="AP45:AR4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75422-559F-4FCE-972B-EF924CBBB108}">
  <sheetPr>
    <tabColor rgb="FFC00000"/>
  </sheetPr>
  <dimension ref="B4:AR51"/>
  <sheetViews>
    <sheetView topLeftCell="A3" zoomScale="70" zoomScaleNormal="70" workbookViewId="0">
      <pane xSplit="2" ySplit="5" topLeftCell="C8" activePane="bottomRight" state="frozen"/>
      <selection pane="bottomRight" activeCell="B5" sqref="B5:B7"/>
      <selection pane="bottomLeft" activeCell="B5" sqref="B5:B7"/>
      <selection pane="topRight" activeCell="B5" sqref="B5:B7"/>
    </sheetView>
  </sheetViews>
  <sheetFormatPr defaultRowHeight="13.9"/>
  <cols>
    <col min="1" max="1" width="12.625" customWidth="1"/>
    <col min="2" max="2" width="44.625" customWidth="1"/>
    <col min="3" max="3" width="14.625" bestFit="1" customWidth="1"/>
    <col min="4" max="5" width="17.25" bestFit="1" customWidth="1"/>
    <col min="6" max="6" width="14.625" bestFit="1" customWidth="1"/>
    <col min="7" max="7" width="17.25" bestFit="1" customWidth="1"/>
    <col min="8" max="8" width="16.875" bestFit="1" customWidth="1"/>
    <col min="9" max="9" width="14.625" bestFit="1" customWidth="1"/>
    <col min="10" max="11" width="17.25" bestFit="1" customWidth="1"/>
    <col min="12" max="12" width="15" bestFit="1" customWidth="1"/>
    <col min="13" max="14" width="16.375" bestFit="1" customWidth="1"/>
    <col min="15" max="15" width="14.625" bestFit="1" customWidth="1"/>
    <col min="16" max="16" width="17.25" bestFit="1" customWidth="1"/>
    <col min="17" max="17" width="17.75" bestFit="1" customWidth="1"/>
    <col min="18" max="18" width="15" bestFit="1" customWidth="1"/>
    <col min="19" max="19" width="17.25" bestFit="1" customWidth="1"/>
    <col min="20" max="20" width="16.875" bestFit="1" customWidth="1"/>
    <col min="21" max="21" width="15" bestFit="1" customWidth="1"/>
    <col min="22" max="23" width="16.875" bestFit="1" customWidth="1"/>
    <col min="24" max="24" width="15" bestFit="1" customWidth="1"/>
    <col min="25" max="25" width="16.875" bestFit="1" customWidth="1"/>
    <col min="26" max="26" width="17.75" bestFit="1" customWidth="1"/>
    <col min="27" max="27" width="15" bestFit="1" customWidth="1"/>
    <col min="28" max="28" width="17.75" bestFit="1" customWidth="1"/>
    <col min="29" max="29" width="17.25" bestFit="1" customWidth="1"/>
    <col min="30" max="30" width="15" bestFit="1" customWidth="1"/>
    <col min="31" max="32" width="17.25" bestFit="1" customWidth="1"/>
    <col min="33" max="33" width="15" bestFit="1" customWidth="1"/>
    <col min="34" max="34" width="17.75" bestFit="1" customWidth="1"/>
    <col min="35" max="35" width="16.875" bestFit="1" customWidth="1"/>
    <col min="36" max="36" width="14.625" bestFit="1" customWidth="1"/>
    <col min="37" max="37" width="17.25" bestFit="1" customWidth="1"/>
    <col min="38" max="38" width="17.75" bestFit="1" customWidth="1"/>
    <col min="39" max="39" width="16.75" bestFit="1" customWidth="1"/>
    <col min="40" max="40" width="19.625" bestFit="1" customWidth="1"/>
    <col min="41" max="41" width="20" bestFit="1" customWidth="1"/>
  </cols>
  <sheetData>
    <row r="4" spans="2:41" ht="17.45">
      <c r="B4" s="9" t="s">
        <v>52</v>
      </c>
      <c r="D4" s="10" t="s">
        <v>53</v>
      </c>
      <c r="AO4" s="11" t="s">
        <v>53</v>
      </c>
    </row>
    <row r="5" spans="2:41">
      <c r="B5" s="42" t="s">
        <v>1</v>
      </c>
      <c r="C5" s="33" t="s">
        <v>2</v>
      </c>
      <c r="D5" s="34"/>
      <c r="E5" s="34"/>
      <c r="F5" s="34"/>
      <c r="G5" s="34"/>
      <c r="H5" s="34"/>
      <c r="I5" s="34"/>
      <c r="J5" s="34"/>
      <c r="K5" s="35"/>
      <c r="L5" s="36" t="s">
        <v>3</v>
      </c>
      <c r="M5" s="37"/>
      <c r="N5" s="37"/>
      <c r="O5" s="37"/>
      <c r="P5" s="37"/>
      <c r="Q5" s="37"/>
      <c r="R5" s="37"/>
      <c r="S5" s="37"/>
      <c r="T5" s="38"/>
      <c r="U5" s="39" t="s">
        <v>4</v>
      </c>
      <c r="V5" s="40"/>
      <c r="W5" s="40"/>
      <c r="X5" s="40"/>
      <c r="Y5" s="40"/>
      <c r="Z5" s="40"/>
      <c r="AA5" s="40"/>
      <c r="AB5" s="40"/>
      <c r="AC5" s="41"/>
      <c r="AD5" s="27" t="s">
        <v>5</v>
      </c>
      <c r="AE5" s="28"/>
      <c r="AF5" s="28"/>
      <c r="AG5" s="28"/>
      <c r="AH5" s="28"/>
      <c r="AI5" s="28"/>
      <c r="AJ5" s="28"/>
      <c r="AK5" s="28"/>
      <c r="AL5" s="29"/>
      <c r="AM5" s="23">
        <v>2018</v>
      </c>
      <c r="AN5" s="23"/>
      <c r="AO5" s="23"/>
    </row>
    <row r="6" spans="2:41">
      <c r="B6" s="43"/>
      <c r="C6" s="24">
        <v>43101</v>
      </c>
      <c r="D6" s="25"/>
      <c r="E6" s="25"/>
      <c r="F6" s="24">
        <v>43132</v>
      </c>
      <c r="G6" s="25"/>
      <c r="H6" s="25"/>
      <c r="I6" s="24">
        <v>43160</v>
      </c>
      <c r="J6" s="25"/>
      <c r="K6" s="25"/>
      <c r="L6" s="31">
        <v>43191</v>
      </c>
      <c r="M6" s="32"/>
      <c r="N6" s="32"/>
      <c r="O6" s="31">
        <v>43221</v>
      </c>
      <c r="P6" s="32"/>
      <c r="Q6" s="32"/>
      <c r="R6" s="31">
        <v>43252</v>
      </c>
      <c r="S6" s="32"/>
      <c r="T6" s="32"/>
      <c r="U6" s="19">
        <v>43282</v>
      </c>
      <c r="V6" s="20"/>
      <c r="W6" s="20"/>
      <c r="X6" s="19">
        <v>43313</v>
      </c>
      <c r="Y6" s="20"/>
      <c r="Z6" s="20"/>
      <c r="AA6" s="19">
        <v>43344</v>
      </c>
      <c r="AB6" s="20"/>
      <c r="AC6" s="20"/>
      <c r="AD6" s="21">
        <v>43374</v>
      </c>
      <c r="AE6" s="22"/>
      <c r="AF6" s="22"/>
      <c r="AG6" s="21">
        <v>43405</v>
      </c>
      <c r="AH6" s="22"/>
      <c r="AI6" s="22"/>
      <c r="AJ6" s="21">
        <v>43435</v>
      </c>
      <c r="AK6" s="22"/>
      <c r="AL6" s="22"/>
      <c r="AM6" s="23"/>
      <c r="AN6" s="23"/>
      <c r="AO6" s="23"/>
    </row>
    <row r="7" spans="2:41">
      <c r="B7" s="44"/>
      <c r="C7" s="5" t="s">
        <v>6</v>
      </c>
      <c r="D7" s="5" t="s">
        <v>7</v>
      </c>
      <c r="E7" s="5" t="s">
        <v>8</v>
      </c>
      <c r="F7" s="5" t="s">
        <v>6</v>
      </c>
      <c r="G7" s="5" t="s">
        <v>7</v>
      </c>
      <c r="H7" s="5" t="s">
        <v>8</v>
      </c>
      <c r="I7" s="5" t="s">
        <v>6</v>
      </c>
      <c r="J7" s="5" t="s">
        <v>7</v>
      </c>
      <c r="K7" s="5" t="s">
        <v>8</v>
      </c>
      <c r="L7" s="1" t="s">
        <v>6</v>
      </c>
      <c r="M7" s="1" t="s">
        <v>7</v>
      </c>
      <c r="N7" s="1" t="s">
        <v>8</v>
      </c>
      <c r="O7" s="1" t="s">
        <v>6</v>
      </c>
      <c r="P7" s="1" t="s">
        <v>7</v>
      </c>
      <c r="Q7" s="1" t="s">
        <v>8</v>
      </c>
      <c r="R7" s="1" t="s">
        <v>6</v>
      </c>
      <c r="S7" s="1" t="s">
        <v>7</v>
      </c>
      <c r="T7" s="1" t="s">
        <v>8</v>
      </c>
      <c r="U7" s="6" t="s">
        <v>6</v>
      </c>
      <c r="V7" s="6" t="s">
        <v>7</v>
      </c>
      <c r="W7" s="6" t="s">
        <v>8</v>
      </c>
      <c r="X7" s="6" t="s">
        <v>6</v>
      </c>
      <c r="Y7" s="6" t="s">
        <v>7</v>
      </c>
      <c r="Z7" s="6" t="s">
        <v>8</v>
      </c>
      <c r="AA7" s="6" t="s">
        <v>6</v>
      </c>
      <c r="AB7" s="6" t="s">
        <v>7</v>
      </c>
      <c r="AC7" s="6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M7" s="8" t="s">
        <v>6</v>
      </c>
      <c r="AN7" s="8" t="s">
        <v>7</v>
      </c>
      <c r="AO7" s="8" t="s">
        <v>8</v>
      </c>
    </row>
    <row r="8" spans="2:41">
      <c r="B8" s="45" t="s">
        <v>9</v>
      </c>
      <c r="C8" s="2">
        <v>747169</v>
      </c>
      <c r="D8" s="2">
        <v>3407943</v>
      </c>
      <c r="E8" s="2">
        <f>SUM(C8:D8)</f>
        <v>4155112</v>
      </c>
      <c r="F8" s="2">
        <v>832229</v>
      </c>
      <c r="G8" s="2">
        <v>3426961</v>
      </c>
      <c r="H8" s="2">
        <f>SUM(F8:G8)</f>
        <v>4259190</v>
      </c>
      <c r="I8" s="2">
        <v>728239</v>
      </c>
      <c r="J8" s="2">
        <v>4623023</v>
      </c>
      <c r="K8" s="2">
        <f>SUM(I8:J8)</f>
        <v>5351262</v>
      </c>
      <c r="L8" s="2">
        <v>622555</v>
      </c>
      <c r="M8" s="2">
        <v>4881913</v>
      </c>
      <c r="N8" s="2">
        <f>SUM(L8:M8)</f>
        <v>5504468</v>
      </c>
      <c r="O8" s="2">
        <v>622359</v>
      </c>
      <c r="P8" s="2">
        <v>4554464</v>
      </c>
      <c r="Q8" s="2">
        <f>SUM(O8:P8)</f>
        <v>5176823</v>
      </c>
      <c r="R8" s="2">
        <v>640683</v>
      </c>
      <c r="S8" s="2">
        <v>4316152</v>
      </c>
      <c r="T8" s="2">
        <f>SUM(R8:S8)</f>
        <v>4956835</v>
      </c>
      <c r="U8" s="2">
        <v>729140</v>
      </c>
      <c r="V8" s="2">
        <v>3988452</v>
      </c>
      <c r="W8" s="2">
        <f>SUM(U8:V8)</f>
        <v>4717592</v>
      </c>
      <c r="X8" s="2">
        <v>731751</v>
      </c>
      <c r="Y8" s="2">
        <v>3757825</v>
      </c>
      <c r="Z8" s="2">
        <f>SUM(X8:Y8)</f>
        <v>4489576</v>
      </c>
      <c r="AA8" s="2">
        <v>649331</v>
      </c>
      <c r="AB8" s="2">
        <v>3829128</v>
      </c>
      <c r="AC8" s="2">
        <f>SUM(AA8:AB8)</f>
        <v>4478459</v>
      </c>
      <c r="AD8" s="2">
        <v>589590</v>
      </c>
      <c r="AE8" s="2">
        <v>2988265</v>
      </c>
      <c r="AF8" s="2">
        <f>SUM(AD8:AE8)</f>
        <v>3577855</v>
      </c>
      <c r="AG8" s="2">
        <v>646157</v>
      </c>
      <c r="AH8" s="2">
        <v>3417791</v>
      </c>
      <c r="AI8" s="2">
        <f>SUM(AG8:AH8)</f>
        <v>4063948</v>
      </c>
      <c r="AJ8" s="2">
        <v>616021</v>
      </c>
      <c r="AK8" s="2">
        <v>3056214</v>
      </c>
      <c r="AL8" s="2">
        <f>SUM(AJ8:AK8)</f>
        <v>3672235</v>
      </c>
      <c r="AM8" s="2">
        <f>C8+F8+I8+L8+O8+R8+U8+X8+AA8+AD8+AG8+AJ8</f>
        <v>8155224</v>
      </c>
      <c r="AN8" s="2">
        <f>D8+G8+J8+M8+P8+S8+V8+Y8+AB8+AE8+AH8+AK8</f>
        <v>46248131</v>
      </c>
      <c r="AO8" s="2">
        <f>SUM(AM8:AN8)</f>
        <v>54403355</v>
      </c>
    </row>
    <row r="9" spans="2:41">
      <c r="B9" s="45" t="s">
        <v>10</v>
      </c>
      <c r="C9" s="2">
        <v>3223763</v>
      </c>
      <c r="D9" s="2">
        <v>120916588</v>
      </c>
      <c r="E9" s="2">
        <f t="shared" ref="E9:E42" si="0">SUM(C9:D9)</f>
        <v>124140351</v>
      </c>
      <c r="F9" s="2">
        <v>3287122</v>
      </c>
      <c r="G9" s="2">
        <v>116946693</v>
      </c>
      <c r="H9" s="2">
        <f t="shared" ref="H9:H42" si="1">SUM(F9:G9)</f>
        <v>120233815</v>
      </c>
      <c r="I9" s="2">
        <v>3719893</v>
      </c>
      <c r="J9" s="2">
        <v>139249004</v>
      </c>
      <c r="K9" s="2">
        <f t="shared" ref="K9:K42" si="2">SUM(I9:J9)</f>
        <v>142968897</v>
      </c>
      <c r="L9" s="2">
        <v>3244357</v>
      </c>
      <c r="M9" s="2">
        <v>127358312</v>
      </c>
      <c r="N9" s="2">
        <f t="shared" ref="N9:N42" si="3">SUM(L9:M9)</f>
        <v>130602669</v>
      </c>
      <c r="O9" s="2">
        <v>3599800</v>
      </c>
      <c r="P9" s="2">
        <v>132300418</v>
      </c>
      <c r="Q9" s="2">
        <f t="shared" ref="Q9:Q42" si="4">SUM(O9:P9)</f>
        <v>135900218</v>
      </c>
      <c r="R9" s="2">
        <v>3424843</v>
      </c>
      <c r="S9" s="2">
        <v>127285319</v>
      </c>
      <c r="T9" s="2">
        <f t="shared" ref="T9:T42" si="5">SUM(R9:S9)</f>
        <v>130710162</v>
      </c>
      <c r="U9" s="2">
        <v>3323138</v>
      </c>
      <c r="V9" s="2">
        <v>126981818</v>
      </c>
      <c r="W9" s="2">
        <f t="shared" ref="W9:W42" si="6">SUM(U9:V9)</f>
        <v>130304956</v>
      </c>
      <c r="X9" s="2">
        <v>3397582</v>
      </c>
      <c r="Y9" s="2">
        <v>127090740</v>
      </c>
      <c r="Z9" s="2">
        <f t="shared" ref="Z9:Z42" si="7">SUM(X9:Y9)</f>
        <v>130488322</v>
      </c>
      <c r="AA9" s="2">
        <v>3222917</v>
      </c>
      <c r="AB9" s="2">
        <v>133215006</v>
      </c>
      <c r="AC9" s="2">
        <f t="shared" ref="AC9:AC42" si="8">SUM(AA9:AB9)</f>
        <v>136437923</v>
      </c>
      <c r="AD9" s="2">
        <v>2922438</v>
      </c>
      <c r="AE9" s="2">
        <v>115018384</v>
      </c>
      <c r="AF9" s="2">
        <f t="shared" ref="AF9:AF42" si="9">SUM(AD9:AE9)</f>
        <v>117940822</v>
      </c>
      <c r="AG9" s="2">
        <v>2842514</v>
      </c>
      <c r="AH9" s="2">
        <v>130047634</v>
      </c>
      <c r="AI9" s="2">
        <f t="shared" ref="AI9:AI42" si="10">SUM(AG9:AH9)</f>
        <v>132890148</v>
      </c>
      <c r="AJ9" s="2">
        <v>2956562</v>
      </c>
      <c r="AK9" s="2">
        <v>124247361</v>
      </c>
      <c r="AL9" s="2">
        <f t="shared" ref="AL9:AL42" si="11">SUM(AJ9:AK9)</f>
        <v>127203923</v>
      </c>
      <c r="AM9" s="2">
        <f t="shared" ref="AM9:AM42" si="12">C9+F9+I9+L9+O9+R9+U9+X9+AA9+AD9+AG9+AJ9</f>
        <v>39164929</v>
      </c>
      <c r="AN9" s="2">
        <f t="shared" ref="AN9:AN42" si="13">D9+G9+J9+M9+P9+S9+V9+Y9+AB9+AE9+AH9+AK9</f>
        <v>1520657277</v>
      </c>
      <c r="AO9" s="2">
        <f t="shared" ref="AO9:AO42" si="14">SUM(AM9:AN9)</f>
        <v>1559822206</v>
      </c>
    </row>
    <row r="10" spans="2:41">
      <c r="B10" s="45" t="s">
        <v>11</v>
      </c>
      <c r="C10" s="2">
        <v>0</v>
      </c>
      <c r="D10" s="2">
        <v>0</v>
      </c>
      <c r="E10" s="2">
        <f t="shared" si="0"/>
        <v>0</v>
      </c>
      <c r="F10" s="2">
        <v>0</v>
      </c>
      <c r="G10" s="2">
        <v>0</v>
      </c>
      <c r="H10" s="2">
        <f t="shared" si="1"/>
        <v>0</v>
      </c>
      <c r="I10" s="2">
        <v>0</v>
      </c>
      <c r="J10" s="2">
        <v>0</v>
      </c>
      <c r="K10" s="2">
        <f t="shared" si="2"/>
        <v>0</v>
      </c>
      <c r="L10" s="2">
        <v>0</v>
      </c>
      <c r="M10" s="2">
        <v>0</v>
      </c>
      <c r="N10" s="2">
        <f t="shared" si="3"/>
        <v>0</v>
      </c>
      <c r="O10" s="2">
        <v>0</v>
      </c>
      <c r="P10" s="2">
        <v>0</v>
      </c>
      <c r="Q10" s="2">
        <f t="shared" si="4"/>
        <v>0</v>
      </c>
      <c r="R10" s="2">
        <v>0</v>
      </c>
      <c r="S10" s="2">
        <v>0</v>
      </c>
      <c r="T10" s="2">
        <f t="shared" si="5"/>
        <v>0</v>
      </c>
      <c r="U10" s="2">
        <v>0</v>
      </c>
      <c r="V10" s="2">
        <v>0</v>
      </c>
      <c r="W10" s="2">
        <f t="shared" si="6"/>
        <v>0</v>
      </c>
      <c r="X10" s="2">
        <v>0</v>
      </c>
      <c r="Y10" s="2">
        <v>0</v>
      </c>
      <c r="Z10" s="2">
        <f t="shared" si="7"/>
        <v>0</v>
      </c>
      <c r="AA10" s="2">
        <v>0</v>
      </c>
      <c r="AB10" s="2">
        <v>0</v>
      </c>
      <c r="AC10" s="2">
        <f t="shared" si="8"/>
        <v>0</v>
      </c>
      <c r="AD10" s="2">
        <v>0</v>
      </c>
      <c r="AE10" s="2">
        <v>0</v>
      </c>
      <c r="AF10" s="2">
        <f t="shared" si="9"/>
        <v>0</v>
      </c>
      <c r="AG10" s="2">
        <v>0</v>
      </c>
      <c r="AH10" s="2">
        <v>0</v>
      </c>
      <c r="AI10" s="2">
        <f t="shared" si="10"/>
        <v>0</v>
      </c>
      <c r="AJ10" s="2">
        <v>0</v>
      </c>
      <c r="AK10" s="2">
        <v>0</v>
      </c>
      <c r="AL10" s="2">
        <f t="shared" si="11"/>
        <v>0</v>
      </c>
      <c r="AM10" s="2">
        <f t="shared" si="12"/>
        <v>0</v>
      </c>
      <c r="AN10" s="2">
        <f t="shared" si="13"/>
        <v>0</v>
      </c>
      <c r="AO10" s="2">
        <f t="shared" si="14"/>
        <v>0</v>
      </c>
    </row>
    <row r="11" spans="2:41">
      <c r="B11" s="45" t="s">
        <v>12</v>
      </c>
      <c r="C11" s="2">
        <v>1143964</v>
      </c>
      <c r="D11" s="2">
        <v>140126</v>
      </c>
      <c r="E11" s="2">
        <f t="shared" si="0"/>
        <v>1284090</v>
      </c>
      <c r="F11" s="2">
        <v>1229974</v>
      </c>
      <c r="G11" s="2">
        <v>152583</v>
      </c>
      <c r="H11" s="2">
        <f t="shared" si="1"/>
        <v>1382557</v>
      </c>
      <c r="I11" s="2">
        <v>1297693</v>
      </c>
      <c r="J11" s="2">
        <v>162202</v>
      </c>
      <c r="K11" s="2">
        <f t="shared" si="2"/>
        <v>1459895</v>
      </c>
      <c r="L11" s="2">
        <v>974838</v>
      </c>
      <c r="M11" s="2">
        <v>148710</v>
      </c>
      <c r="N11" s="2">
        <f t="shared" si="3"/>
        <v>1123548</v>
      </c>
      <c r="O11" s="2">
        <v>1082351</v>
      </c>
      <c r="P11" s="2">
        <v>134442</v>
      </c>
      <c r="Q11" s="2">
        <f t="shared" si="4"/>
        <v>1216793</v>
      </c>
      <c r="R11" s="2">
        <v>1013553</v>
      </c>
      <c r="S11" s="2">
        <v>127368</v>
      </c>
      <c r="T11" s="2">
        <f t="shared" si="5"/>
        <v>1140921</v>
      </c>
      <c r="U11" s="2">
        <v>1028667</v>
      </c>
      <c r="V11" s="2">
        <v>97587</v>
      </c>
      <c r="W11" s="2">
        <f t="shared" si="6"/>
        <v>1126254</v>
      </c>
      <c r="X11" s="2">
        <v>1038063</v>
      </c>
      <c r="Y11" s="2">
        <v>87365</v>
      </c>
      <c r="Z11" s="2">
        <f t="shared" si="7"/>
        <v>1125428</v>
      </c>
      <c r="AA11" s="2">
        <v>930502</v>
      </c>
      <c r="AB11" s="2">
        <v>128395</v>
      </c>
      <c r="AC11" s="2">
        <f t="shared" si="8"/>
        <v>1058897</v>
      </c>
      <c r="AD11" s="2">
        <v>877963</v>
      </c>
      <c r="AE11" s="2">
        <v>105465</v>
      </c>
      <c r="AF11" s="2">
        <f t="shared" si="9"/>
        <v>983428</v>
      </c>
      <c r="AG11" s="2">
        <v>1089640</v>
      </c>
      <c r="AH11" s="2">
        <v>141200</v>
      </c>
      <c r="AI11" s="2">
        <f t="shared" si="10"/>
        <v>1230840</v>
      </c>
      <c r="AJ11" s="2">
        <v>1025038</v>
      </c>
      <c r="AK11" s="2">
        <v>180096</v>
      </c>
      <c r="AL11" s="2">
        <f t="shared" si="11"/>
        <v>1205134</v>
      </c>
      <c r="AM11" s="2">
        <f t="shared" si="12"/>
        <v>12732246</v>
      </c>
      <c r="AN11" s="2">
        <f t="shared" si="13"/>
        <v>1605539</v>
      </c>
      <c r="AO11" s="2">
        <f t="shared" si="14"/>
        <v>14337785</v>
      </c>
    </row>
    <row r="12" spans="2:41">
      <c r="B12" s="45" t="s">
        <v>13</v>
      </c>
      <c r="C12" s="2">
        <v>298500</v>
      </c>
      <c r="D12" s="2">
        <v>0</v>
      </c>
      <c r="E12" s="2">
        <f t="shared" si="0"/>
        <v>298500</v>
      </c>
      <c r="F12" s="2">
        <v>336621</v>
      </c>
      <c r="G12" s="2">
        <v>0</v>
      </c>
      <c r="H12" s="2">
        <f t="shared" si="1"/>
        <v>336621</v>
      </c>
      <c r="I12" s="2">
        <v>359905</v>
      </c>
      <c r="J12" s="2">
        <v>0</v>
      </c>
      <c r="K12" s="2">
        <f t="shared" si="2"/>
        <v>359905</v>
      </c>
      <c r="L12" s="2">
        <v>312490</v>
      </c>
      <c r="M12" s="2">
        <v>0</v>
      </c>
      <c r="N12" s="2">
        <f t="shared" si="3"/>
        <v>312490</v>
      </c>
      <c r="O12" s="2">
        <v>319102</v>
      </c>
      <c r="P12" s="2">
        <v>0</v>
      </c>
      <c r="Q12" s="2">
        <f t="shared" si="4"/>
        <v>319102</v>
      </c>
      <c r="R12" s="2">
        <v>281476</v>
      </c>
      <c r="S12" s="2">
        <v>0</v>
      </c>
      <c r="T12" s="2">
        <f t="shared" si="5"/>
        <v>281476</v>
      </c>
      <c r="U12" s="2">
        <v>275737</v>
      </c>
      <c r="V12" s="2">
        <v>0</v>
      </c>
      <c r="W12" s="2">
        <f t="shared" si="6"/>
        <v>275737</v>
      </c>
      <c r="X12" s="2">
        <v>268413</v>
      </c>
      <c r="Y12" s="2">
        <v>0</v>
      </c>
      <c r="Z12" s="2">
        <f t="shared" si="7"/>
        <v>268413</v>
      </c>
      <c r="AA12" s="2">
        <v>253272</v>
      </c>
      <c r="AB12" s="2">
        <v>0</v>
      </c>
      <c r="AC12" s="2">
        <f t="shared" si="8"/>
        <v>253272</v>
      </c>
      <c r="AD12" s="2">
        <v>211381</v>
      </c>
      <c r="AE12" s="2">
        <v>0</v>
      </c>
      <c r="AF12" s="2">
        <f t="shared" si="9"/>
        <v>211381</v>
      </c>
      <c r="AG12" s="2">
        <v>278592</v>
      </c>
      <c r="AH12" s="2">
        <v>0</v>
      </c>
      <c r="AI12" s="2">
        <f t="shared" si="10"/>
        <v>278592</v>
      </c>
      <c r="AJ12" s="2">
        <v>287664</v>
      </c>
      <c r="AK12" s="2">
        <v>0</v>
      </c>
      <c r="AL12" s="2">
        <f t="shared" si="11"/>
        <v>287664</v>
      </c>
      <c r="AM12" s="2">
        <f t="shared" si="12"/>
        <v>3483153</v>
      </c>
      <c r="AN12" s="2">
        <f t="shared" si="13"/>
        <v>0</v>
      </c>
      <c r="AO12" s="2">
        <f t="shared" si="14"/>
        <v>3483153</v>
      </c>
    </row>
    <row r="13" spans="2:41">
      <c r="B13" s="45" t="s">
        <v>14</v>
      </c>
      <c r="C13" s="2">
        <v>0</v>
      </c>
      <c r="D13" s="2">
        <v>0</v>
      </c>
      <c r="E13" s="2">
        <f t="shared" si="0"/>
        <v>0</v>
      </c>
      <c r="F13" s="2">
        <v>0</v>
      </c>
      <c r="G13" s="2">
        <v>0</v>
      </c>
      <c r="H13" s="2">
        <f t="shared" si="1"/>
        <v>0</v>
      </c>
      <c r="I13" s="2">
        <v>0</v>
      </c>
      <c r="J13" s="2">
        <v>0</v>
      </c>
      <c r="K13" s="2">
        <f t="shared" si="2"/>
        <v>0</v>
      </c>
      <c r="L13" s="2">
        <v>0</v>
      </c>
      <c r="M13" s="2">
        <v>0</v>
      </c>
      <c r="N13" s="2">
        <f t="shared" si="3"/>
        <v>0</v>
      </c>
      <c r="O13" s="2">
        <v>0</v>
      </c>
      <c r="P13" s="2">
        <v>0</v>
      </c>
      <c r="Q13" s="2">
        <f t="shared" si="4"/>
        <v>0</v>
      </c>
      <c r="R13" s="2">
        <v>0</v>
      </c>
      <c r="S13" s="2">
        <v>0</v>
      </c>
      <c r="T13" s="2">
        <f t="shared" si="5"/>
        <v>0</v>
      </c>
      <c r="U13" s="2">
        <v>0</v>
      </c>
      <c r="V13" s="2">
        <v>0</v>
      </c>
      <c r="W13" s="2">
        <f t="shared" si="6"/>
        <v>0</v>
      </c>
      <c r="X13" s="2">
        <v>0</v>
      </c>
      <c r="Y13" s="2">
        <v>0</v>
      </c>
      <c r="Z13" s="2">
        <f t="shared" si="7"/>
        <v>0</v>
      </c>
      <c r="AA13" s="2">
        <v>0</v>
      </c>
      <c r="AB13" s="2">
        <v>0</v>
      </c>
      <c r="AC13" s="2">
        <f t="shared" si="8"/>
        <v>0</v>
      </c>
      <c r="AD13" s="2">
        <v>0</v>
      </c>
      <c r="AE13" s="2">
        <v>0</v>
      </c>
      <c r="AF13" s="2">
        <f t="shared" si="9"/>
        <v>0</v>
      </c>
      <c r="AG13" s="2">
        <v>0</v>
      </c>
      <c r="AH13" s="2">
        <v>0</v>
      </c>
      <c r="AI13" s="2">
        <f t="shared" si="10"/>
        <v>0</v>
      </c>
      <c r="AJ13" s="2">
        <v>0</v>
      </c>
      <c r="AK13" s="2">
        <v>0</v>
      </c>
      <c r="AL13" s="2">
        <f t="shared" si="11"/>
        <v>0</v>
      </c>
      <c r="AM13" s="2">
        <f t="shared" si="12"/>
        <v>0</v>
      </c>
      <c r="AN13" s="2">
        <f t="shared" si="13"/>
        <v>0</v>
      </c>
      <c r="AO13" s="2">
        <f t="shared" si="14"/>
        <v>0</v>
      </c>
    </row>
    <row r="14" spans="2:41">
      <c r="B14" s="45" t="s">
        <v>15</v>
      </c>
      <c r="C14" s="2">
        <v>857295</v>
      </c>
      <c r="D14" s="2">
        <v>0</v>
      </c>
      <c r="E14" s="2">
        <f t="shared" si="0"/>
        <v>857295</v>
      </c>
      <c r="F14" s="2">
        <v>837245</v>
      </c>
      <c r="G14" s="2">
        <v>4603</v>
      </c>
      <c r="H14" s="2">
        <f t="shared" si="1"/>
        <v>841848</v>
      </c>
      <c r="I14" s="2">
        <v>816900</v>
      </c>
      <c r="J14" s="2">
        <v>0</v>
      </c>
      <c r="K14" s="2">
        <f t="shared" si="2"/>
        <v>816900</v>
      </c>
      <c r="L14" s="2">
        <v>651411</v>
      </c>
      <c r="M14" s="2">
        <v>0</v>
      </c>
      <c r="N14" s="2">
        <f t="shared" si="3"/>
        <v>651411</v>
      </c>
      <c r="O14" s="2">
        <v>576807</v>
      </c>
      <c r="P14" s="2">
        <v>1513</v>
      </c>
      <c r="Q14" s="2">
        <f t="shared" si="4"/>
        <v>578320</v>
      </c>
      <c r="R14" s="2">
        <v>534650</v>
      </c>
      <c r="S14" s="2">
        <v>1955</v>
      </c>
      <c r="T14" s="2">
        <f t="shared" si="5"/>
        <v>536605</v>
      </c>
      <c r="U14" s="2">
        <v>684238</v>
      </c>
      <c r="V14" s="2">
        <v>1148</v>
      </c>
      <c r="W14" s="2">
        <f t="shared" si="6"/>
        <v>685386</v>
      </c>
      <c r="X14" s="2">
        <v>692198</v>
      </c>
      <c r="Y14" s="2">
        <v>588</v>
      </c>
      <c r="Z14" s="2">
        <f t="shared" si="7"/>
        <v>692786</v>
      </c>
      <c r="AA14" s="2">
        <v>649033</v>
      </c>
      <c r="AB14" s="2">
        <v>100</v>
      </c>
      <c r="AC14" s="2">
        <f t="shared" si="8"/>
        <v>649133</v>
      </c>
      <c r="AD14" s="2">
        <v>628064</v>
      </c>
      <c r="AE14" s="2">
        <v>147</v>
      </c>
      <c r="AF14" s="2">
        <f t="shared" si="9"/>
        <v>628211</v>
      </c>
      <c r="AG14" s="2">
        <v>711499</v>
      </c>
      <c r="AH14" s="2">
        <v>770</v>
      </c>
      <c r="AI14" s="2">
        <f t="shared" si="10"/>
        <v>712269</v>
      </c>
      <c r="AJ14" s="2">
        <v>737559</v>
      </c>
      <c r="AK14" s="2">
        <v>3608</v>
      </c>
      <c r="AL14" s="2">
        <f t="shared" si="11"/>
        <v>741167</v>
      </c>
      <c r="AM14" s="2">
        <f t="shared" si="12"/>
        <v>8376899</v>
      </c>
      <c r="AN14" s="2">
        <f t="shared" si="13"/>
        <v>14432</v>
      </c>
      <c r="AO14" s="2">
        <f t="shared" si="14"/>
        <v>8391331</v>
      </c>
    </row>
    <row r="15" spans="2:41">
      <c r="B15" s="45" t="s">
        <v>16</v>
      </c>
      <c r="C15" s="2">
        <v>0</v>
      </c>
      <c r="D15" s="2">
        <v>0</v>
      </c>
      <c r="E15" s="2">
        <f t="shared" si="0"/>
        <v>0</v>
      </c>
      <c r="F15" s="2">
        <v>0</v>
      </c>
      <c r="G15" s="2">
        <v>0</v>
      </c>
      <c r="H15" s="2">
        <f t="shared" si="1"/>
        <v>0</v>
      </c>
      <c r="I15" s="2">
        <v>0</v>
      </c>
      <c r="J15" s="2">
        <v>0</v>
      </c>
      <c r="K15" s="2">
        <f t="shared" si="2"/>
        <v>0</v>
      </c>
      <c r="L15" s="2">
        <v>0</v>
      </c>
      <c r="M15" s="2">
        <v>0</v>
      </c>
      <c r="N15" s="2">
        <f t="shared" si="3"/>
        <v>0</v>
      </c>
      <c r="O15" s="2">
        <v>0</v>
      </c>
      <c r="P15" s="2">
        <v>0</v>
      </c>
      <c r="Q15" s="2">
        <f t="shared" si="4"/>
        <v>0</v>
      </c>
      <c r="R15" s="2">
        <v>0</v>
      </c>
      <c r="S15" s="2">
        <v>0</v>
      </c>
      <c r="T15" s="2">
        <f t="shared" si="5"/>
        <v>0</v>
      </c>
      <c r="U15" s="2">
        <v>0</v>
      </c>
      <c r="V15" s="2">
        <v>0</v>
      </c>
      <c r="W15" s="2">
        <f t="shared" si="6"/>
        <v>0</v>
      </c>
      <c r="X15" s="2">
        <v>0</v>
      </c>
      <c r="Y15" s="2">
        <v>0</v>
      </c>
      <c r="Z15" s="2">
        <f t="shared" si="7"/>
        <v>0</v>
      </c>
      <c r="AA15" s="2">
        <v>0</v>
      </c>
      <c r="AB15" s="2">
        <v>0</v>
      </c>
      <c r="AC15" s="2">
        <f t="shared" si="8"/>
        <v>0</v>
      </c>
      <c r="AD15" s="2">
        <v>0</v>
      </c>
      <c r="AE15" s="2">
        <v>0</v>
      </c>
      <c r="AF15" s="2">
        <f t="shared" si="9"/>
        <v>0</v>
      </c>
      <c r="AG15" s="2">
        <v>0</v>
      </c>
      <c r="AH15" s="2">
        <v>0</v>
      </c>
      <c r="AI15" s="2">
        <f t="shared" si="10"/>
        <v>0</v>
      </c>
      <c r="AJ15" s="2">
        <v>0</v>
      </c>
      <c r="AK15" s="2">
        <v>0</v>
      </c>
      <c r="AL15" s="2">
        <f t="shared" si="11"/>
        <v>0</v>
      </c>
      <c r="AM15" s="2">
        <f t="shared" si="12"/>
        <v>0</v>
      </c>
      <c r="AN15" s="2">
        <f t="shared" si="13"/>
        <v>0</v>
      </c>
      <c r="AO15" s="2">
        <f t="shared" si="14"/>
        <v>0</v>
      </c>
    </row>
    <row r="16" spans="2:41">
      <c r="B16" s="45" t="s">
        <v>17</v>
      </c>
      <c r="C16" s="2">
        <v>59512</v>
      </c>
      <c r="D16" s="2">
        <v>0</v>
      </c>
      <c r="E16" s="2">
        <f t="shared" si="0"/>
        <v>59512</v>
      </c>
      <c r="F16" s="2">
        <v>55989</v>
      </c>
      <c r="G16" s="2">
        <v>0</v>
      </c>
      <c r="H16" s="2">
        <f t="shared" si="1"/>
        <v>55989</v>
      </c>
      <c r="I16" s="2">
        <v>70592</v>
      </c>
      <c r="J16" s="2">
        <v>0</v>
      </c>
      <c r="K16" s="2">
        <f t="shared" si="2"/>
        <v>70592</v>
      </c>
      <c r="L16" s="2">
        <v>58913</v>
      </c>
      <c r="M16" s="2">
        <v>0</v>
      </c>
      <c r="N16" s="2">
        <f t="shared" si="3"/>
        <v>58913</v>
      </c>
      <c r="O16" s="2">
        <v>70341</v>
      </c>
      <c r="P16" s="2">
        <v>0</v>
      </c>
      <c r="Q16" s="2">
        <f t="shared" si="4"/>
        <v>70341</v>
      </c>
      <c r="R16" s="2">
        <v>63774</v>
      </c>
      <c r="S16" s="2">
        <v>0</v>
      </c>
      <c r="T16" s="2">
        <f t="shared" si="5"/>
        <v>63774</v>
      </c>
      <c r="U16" s="2">
        <v>59801</v>
      </c>
      <c r="V16" s="2">
        <v>0</v>
      </c>
      <c r="W16" s="2">
        <f t="shared" si="6"/>
        <v>59801</v>
      </c>
      <c r="X16" s="2">
        <v>57248</v>
      </c>
      <c r="Y16" s="2">
        <v>0</v>
      </c>
      <c r="Z16" s="2">
        <f t="shared" si="7"/>
        <v>57248</v>
      </c>
      <c r="AA16" s="2">
        <v>41168</v>
      </c>
      <c r="AB16" s="2">
        <v>0</v>
      </c>
      <c r="AC16" s="2">
        <f t="shared" si="8"/>
        <v>41168</v>
      </c>
      <c r="AD16" s="2">
        <v>45376</v>
      </c>
      <c r="AE16" s="2">
        <v>0</v>
      </c>
      <c r="AF16" s="2">
        <f t="shared" si="9"/>
        <v>45376</v>
      </c>
      <c r="AG16" s="2">
        <v>49646</v>
      </c>
      <c r="AH16" s="2">
        <v>0</v>
      </c>
      <c r="AI16" s="2">
        <f t="shared" si="10"/>
        <v>49646</v>
      </c>
      <c r="AJ16" s="2">
        <v>50679</v>
      </c>
      <c r="AK16" s="2">
        <v>0</v>
      </c>
      <c r="AL16" s="2">
        <f t="shared" si="11"/>
        <v>50679</v>
      </c>
      <c r="AM16" s="2">
        <f t="shared" si="12"/>
        <v>683039</v>
      </c>
      <c r="AN16" s="2">
        <f t="shared" si="13"/>
        <v>0</v>
      </c>
      <c r="AO16" s="2">
        <f t="shared" si="14"/>
        <v>683039</v>
      </c>
    </row>
    <row r="17" spans="2:41">
      <c r="B17" s="45" t="s">
        <v>18</v>
      </c>
      <c r="C17" s="2">
        <v>174058</v>
      </c>
      <c r="D17" s="2">
        <v>6776</v>
      </c>
      <c r="E17" s="2">
        <f t="shared" si="0"/>
        <v>180834</v>
      </c>
      <c r="F17" s="2">
        <v>174272</v>
      </c>
      <c r="G17" s="2">
        <v>3256</v>
      </c>
      <c r="H17" s="2">
        <f t="shared" si="1"/>
        <v>177528</v>
      </c>
      <c r="I17" s="2">
        <v>177922</v>
      </c>
      <c r="J17" s="2">
        <v>5078</v>
      </c>
      <c r="K17" s="2">
        <f t="shared" si="2"/>
        <v>183000</v>
      </c>
      <c r="L17" s="2">
        <v>188055</v>
      </c>
      <c r="M17" s="2">
        <v>6529</v>
      </c>
      <c r="N17" s="2">
        <f t="shared" si="3"/>
        <v>194584</v>
      </c>
      <c r="O17" s="2">
        <v>173393</v>
      </c>
      <c r="P17" s="2">
        <v>4630</v>
      </c>
      <c r="Q17" s="2">
        <f t="shared" si="4"/>
        <v>178023</v>
      </c>
      <c r="R17" s="2">
        <v>156444</v>
      </c>
      <c r="S17" s="2">
        <v>4769</v>
      </c>
      <c r="T17" s="2">
        <f t="shared" si="5"/>
        <v>161213</v>
      </c>
      <c r="U17" s="2">
        <v>149222</v>
      </c>
      <c r="V17" s="2">
        <v>2932</v>
      </c>
      <c r="W17" s="2">
        <f t="shared" si="6"/>
        <v>152154</v>
      </c>
      <c r="X17" s="2">
        <v>173257</v>
      </c>
      <c r="Y17" s="2">
        <v>3801</v>
      </c>
      <c r="Z17" s="2">
        <f t="shared" si="7"/>
        <v>177058</v>
      </c>
      <c r="AA17" s="2">
        <v>131235</v>
      </c>
      <c r="AB17" s="2">
        <v>13429</v>
      </c>
      <c r="AC17" s="2">
        <f t="shared" si="8"/>
        <v>144664</v>
      </c>
      <c r="AD17" s="2">
        <v>127638</v>
      </c>
      <c r="AE17" s="2">
        <v>53109</v>
      </c>
      <c r="AF17" s="2">
        <f t="shared" si="9"/>
        <v>180747</v>
      </c>
      <c r="AG17" s="2">
        <v>118662</v>
      </c>
      <c r="AH17" s="2">
        <v>87750</v>
      </c>
      <c r="AI17" s="2">
        <f t="shared" si="10"/>
        <v>206412</v>
      </c>
      <c r="AJ17" s="2">
        <v>163165</v>
      </c>
      <c r="AK17" s="2">
        <v>98033</v>
      </c>
      <c r="AL17" s="2">
        <f t="shared" si="11"/>
        <v>261198</v>
      </c>
      <c r="AM17" s="2">
        <f t="shared" si="12"/>
        <v>1907323</v>
      </c>
      <c r="AN17" s="2">
        <f t="shared" si="13"/>
        <v>290092</v>
      </c>
      <c r="AO17" s="2">
        <f t="shared" si="14"/>
        <v>2197415</v>
      </c>
    </row>
    <row r="18" spans="2:41">
      <c r="B18" s="45" t="s">
        <v>19</v>
      </c>
      <c r="C18" s="2">
        <v>158078</v>
      </c>
      <c r="D18" s="2">
        <v>562</v>
      </c>
      <c r="E18" s="2">
        <f t="shared" si="0"/>
        <v>158640</v>
      </c>
      <c r="F18" s="2">
        <v>186471</v>
      </c>
      <c r="G18" s="2">
        <v>0</v>
      </c>
      <c r="H18" s="2">
        <f t="shared" si="1"/>
        <v>186471</v>
      </c>
      <c r="I18" s="2">
        <v>186454</v>
      </c>
      <c r="J18" s="2">
        <v>1550</v>
      </c>
      <c r="K18" s="2">
        <f t="shared" si="2"/>
        <v>188004</v>
      </c>
      <c r="L18" s="2">
        <v>132024</v>
      </c>
      <c r="M18" s="2">
        <v>0</v>
      </c>
      <c r="N18" s="2">
        <f t="shared" si="3"/>
        <v>132024</v>
      </c>
      <c r="O18" s="2">
        <v>134734</v>
      </c>
      <c r="P18" s="2">
        <v>0</v>
      </c>
      <c r="Q18" s="2">
        <f t="shared" si="4"/>
        <v>134734</v>
      </c>
      <c r="R18" s="2">
        <v>134463</v>
      </c>
      <c r="S18" s="2">
        <v>0</v>
      </c>
      <c r="T18" s="2">
        <f t="shared" si="5"/>
        <v>134463</v>
      </c>
      <c r="U18" s="2">
        <v>127116</v>
      </c>
      <c r="V18" s="2">
        <v>150</v>
      </c>
      <c r="W18" s="2">
        <f t="shared" si="6"/>
        <v>127266</v>
      </c>
      <c r="X18" s="2">
        <v>107000</v>
      </c>
      <c r="Y18" s="2">
        <v>0</v>
      </c>
      <c r="Z18" s="2">
        <f t="shared" si="7"/>
        <v>107000</v>
      </c>
      <c r="AA18" s="2">
        <v>91537</v>
      </c>
      <c r="AB18" s="2">
        <v>210</v>
      </c>
      <c r="AC18" s="2">
        <f t="shared" si="8"/>
        <v>91747</v>
      </c>
      <c r="AD18" s="2">
        <v>116817</v>
      </c>
      <c r="AE18" s="2">
        <v>0</v>
      </c>
      <c r="AF18" s="2">
        <f t="shared" si="9"/>
        <v>116817</v>
      </c>
      <c r="AG18" s="2">
        <v>136812</v>
      </c>
      <c r="AH18" s="2">
        <v>1479</v>
      </c>
      <c r="AI18" s="2">
        <f t="shared" si="10"/>
        <v>138291</v>
      </c>
      <c r="AJ18" s="2">
        <v>146824</v>
      </c>
      <c r="AK18" s="2">
        <v>0</v>
      </c>
      <c r="AL18" s="2">
        <f t="shared" si="11"/>
        <v>146824</v>
      </c>
      <c r="AM18" s="2">
        <f t="shared" si="12"/>
        <v>1658330</v>
      </c>
      <c r="AN18" s="2">
        <f t="shared" si="13"/>
        <v>3951</v>
      </c>
      <c r="AO18" s="2">
        <f t="shared" si="14"/>
        <v>1662281</v>
      </c>
    </row>
    <row r="19" spans="2:41">
      <c r="B19" s="45" t="s">
        <v>20</v>
      </c>
      <c r="C19" s="2">
        <v>5413</v>
      </c>
      <c r="D19" s="2">
        <v>0</v>
      </c>
      <c r="E19" s="2">
        <f t="shared" si="0"/>
        <v>5413</v>
      </c>
      <c r="F19" s="2">
        <v>2202</v>
      </c>
      <c r="G19" s="2">
        <v>0</v>
      </c>
      <c r="H19" s="2">
        <f t="shared" si="1"/>
        <v>2202</v>
      </c>
      <c r="I19" s="2">
        <v>2725</v>
      </c>
      <c r="J19" s="2">
        <v>0</v>
      </c>
      <c r="K19" s="2">
        <f t="shared" si="2"/>
        <v>2725</v>
      </c>
      <c r="L19" s="2">
        <v>2433</v>
      </c>
      <c r="M19" s="2">
        <v>0</v>
      </c>
      <c r="N19" s="2">
        <f t="shared" si="3"/>
        <v>2433</v>
      </c>
      <c r="O19" s="2">
        <v>2083</v>
      </c>
      <c r="P19" s="2">
        <v>0</v>
      </c>
      <c r="Q19" s="2">
        <f t="shared" si="4"/>
        <v>2083</v>
      </c>
      <c r="R19" s="2">
        <v>3145</v>
      </c>
      <c r="S19" s="2">
        <v>0</v>
      </c>
      <c r="T19" s="2">
        <f t="shared" si="5"/>
        <v>3145</v>
      </c>
      <c r="U19" s="2">
        <v>2079</v>
      </c>
      <c r="V19" s="2">
        <v>0</v>
      </c>
      <c r="W19" s="2">
        <f t="shared" si="6"/>
        <v>2079</v>
      </c>
      <c r="X19" s="2">
        <v>2116</v>
      </c>
      <c r="Y19" s="2">
        <v>0</v>
      </c>
      <c r="Z19" s="2">
        <f t="shared" si="7"/>
        <v>2116</v>
      </c>
      <c r="AA19" s="2">
        <v>2541</v>
      </c>
      <c r="AB19" s="2">
        <v>0</v>
      </c>
      <c r="AC19" s="2">
        <f t="shared" si="8"/>
        <v>2541</v>
      </c>
      <c r="AD19" s="2">
        <v>2241</v>
      </c>
      <c r="AE19" s="2">
        <v>0</v>
      </c>
      <c r="AF19" s="2">
        <f t="shared" si="9"/>
        <v>2241</v>
      </c>
      <c r="AG19" s="2">
        <v>3150</v>
      </c>
      <c r="AH19" s="2">
        <v>0</v>
      </c>
      <c r="AI19" s="2">
        <f t="shared" si="10"/>
        <v>3150</v>
      </c>
      <c r="AJ19" s="2">
        <v>4336</v>
      </c>
      <c r="AK19" s="2">
        <v>0</v>
      </c>
      <c r="AL19" s="2">
        <f t="shared" si="11"/>
        <v>4336</v>
      </c>
      <c r="AM19" s="2">
        <f t="shared" si="12"/>
        <v>34464</v>
      </c>
      <c r="AN19" s="2">
        <f t="shared" si="13"/>
        <v>0</v>
      </c>
      <c r="AO19" s="2">
        <f t="shared" si="14"/>
        <v>34464</v>
      </c>
    </row>
    <row r="20" spans="2:41">
      <c r="B20" s="45" t="s">
        <v>21</v>
      </c>
      <c r="C20" s="2">
        <v>935</v>
      </c>
      <c r="D20" s="2">
        <v>0</v>
      </c>
      <c r="E20" s="2">
        <f t="shared" si="0"/>
        <v>935</v>
      </c>
      <c r="F20" s="2">
        <v>2022</v>
      </c>
      <c r="G20" s="2">
        <v>0</v>
      </c>
      <c r="H20" s="2">
        <f t="shared" si="1"/>
        <v>2022</v>
      </c>
      <c r="I20" s="2">
        <v>2002</v>
      </c>
      <c r="J20" s="2">
        <v>0</v>
      </c>
      <c r="K20" s="2">
        <f t="shared" si="2"/>
        <v>2002</v>
      </c>
      <c r="L20" s="2">
        <v>3058</v>
      </c>
      <c r="M20" s="2">
        <v>0</v>
      </c>
      <c r="N20" s="2">
        <f t="shared" si="3"/>
        <v>3058</v>
      </c>
      <c r="O20" s="2">
        <v>1953</v>
      </c>
      <c r="P20" s="2">
        <v>0</v>
      </c>
      <c r="Q20" s="2">
        <f t="shared" si="4"/>
        <v>1953</v>
      </c>
      <c r="R20" s="2">
        <v>2082</v>
      </c>
      <c r="S20" s="2">
        <v>0</v>
      </c>
      <c r="T20" s="2">
        <f t="shared" si="5"/>
        <v>2082</v>
      </c>
      <c r="U20" s="2">
        <v>1840</v>
      </c>
      <c r="V20" s="2">
        <v>0</v>
      </c>
      <c r="W20" s="2">
        <f t="shared" si="6"/>
        <v>1840</v>
      </c>
      <c r="X20" s="2">
        <v>2034</v>
      </c>
      <c r="Y20" s="2">
        <v>0</v>
      </c>
      <c r="Z20" s="2">
        <f t="shared" si="7"/>
        <v>2034</v>
      </c>
      <c r="AA20" s="2">
        <v>2034</v>
      </c>
      <c r="AB20" s="2">
        <v>0</v>
      </c>
      <c r="AC20" s="2">
        <f t="shared" si="8"/>
        <v>2034</v>
      </c>
      <c r="AD20" s="2">
        <v>2003</v>
      </c>
      <c r="AE20" s="2">
        <v>0</v>
      </c>
      <c r="AF20" s="2">
        <f t="shared" si="9"/>
        <v>2003</v>
      </c>
      <c r="AG20" s="2">
        <v>1277</v>
      </c>
      <c r="AH20" s="2">
        <v>0</v>
      </c>
      <c r="AI20" s="2">
        <f t="shared" si="10"/>
        <v>1277</v>
      </c>
      <c r="AJ20" s="2">
        <v>3076</v>
      </c>
      <c r="AK20" s="2">
        <v>0</v>
      </c>
      <c r="AL20" s="2">
        <f t="shared" si="11"/>
        <v>3076</v>
      </c>
      <c r="AM20" s="2">
        <f t="shared" si="12"/>
        <v>24316</v>
      </c>
      <c r="AN20" s="2">
        <f t="shared" si="13"/>
        <v>0</v>
      </c>
      <c r="AO20" s="2">
        <f t="shared" si="14"/>
        <v>24316</v>
      </c>
    </row>
    <row r="21" spans="2:41">
      <c r="B21" s="45" t="s">
        <v>22</v>
      </c>
      <c r="C21" s="2">
        <v>0</v>
      </c>
      <c r="D21" s="2">
        <v>0</v>
      </c>
      <c r="E21" s="2">
        <f t="shared" si="0"/>
        <v>0</v>
      </c>
      <c r="F21" s="2">
        <v>0</v>
      </c>
      <c r="G21" s="2">
        <v>0</v>
      </c>
      <c r="H21" s="2">
        <f t="shared" si="1"/>
        <v>0</v>
      </c>
      <c r="I21" s="2">
        <v>0</v>
      </c>
      <c r="J21" s="2">
        <v>0</v>
      </c>
      <c r="K21" s="2">
        <f t="shared" si="2"/>
        <v>0</v>
      </c>
      <c r="L21" s="2">
        <v>0</v>
      </c>
      <c r="M21" s="2">
        <v>0</v>
      </c>
      <c r="N21" s="2">
        <f t="shared" si="3"/>
        <v>0</v>
      </c>
      <c r="O21" s="2">
        <v>0</v>
      </c>
      <c r="P21" s="2">
        <v>0</v>
      </c>
      <c r="Q21" s="2">
        <f t="shared" si="4"/>
        <v>0</v>
      </c>
      <c r="R21" s="2">
        <v>0</v>
      </c>
      <c r="S21" s="2">
        <v>0</v>
      </c>
      <c r="T21" s="2">
        <f t="shared" si="5"/>
        <v>0</v>
      </c>
      <c r="U21" s="2">
        <v>0</v>
      </c>
      <c r="V21" s="2">
        <v>0</v>
      </c>
      <c r="W21" s="2">
        <f t="shared" si="6"/>
        <v>0</v>
      </c>
      <c r="X21" s="2">
        <v>0</v>
      </c>
      <c r="Y21" s="2">
        <v>0</v>
      </c>
      <c r="Z21" s="2">
        <f t="shared" si="7"/>
        <v>0</v>
      </c>
      <c r="AA21" s="2">
        <v>0</v>
      </c>
      <c r="AB21" s="2">
        <v>0</v>
      </c>
      <c r="AC21" s="2">
        <f t="shared" si="8"/>
        <v>0</v>
      </c>
      <c r="AD21" s="2">
        <v>0</v>
      </c>
      <c r="AE21" s="2">
        <v>0</v>
      </c>
      <c r="AF21" s="2">
        <f t="shared" si="9"/>
        <v>0</v>
      </c>
      <c r="AG21" s="2">
        <v>0</v>
      </c>
      <c r="AH21" s="2">
        <v>0</v>
      </c>
      <c r="AI21" s="2">
        <f t="shared" si="10"/>
        <v>0</v>
      </c>
      <c r="AJ21" s="2">
        <v>0</v>
      </c>
      <c r="AK21" s="2">
        <v>0</v>
      </c>
      <c r="AL21" s="2">
        <f t="shared" si="11"/>
        <v>0</v>
      </c>
      <c r="AM21" s="2">
        <f t="shared" si="12"/>
        <v>0</v>
      </c>
      <c r="AN21" s="2">
        <f t="shared" si="13"/>
        <v>0</v>
      </c>
      <c r="AO21" s="2">
        <f t="shared" si="14"/>
        <v>0</v>
      </c>
    </row>
    <row r="22" spans="2:41">
      <c r="B22" s="45" t="s">
        <v>23</v>
      </c>
      <c r="C22" s="2">
        <v>0</v>
      </c>
      <c r="D22" s="2">
        <v>0</v>
      </c>
      <c r="E22" s="2">
        <f t="shared" si="0"/>
        <v>0</v>
      </c>
      <c r="F22" s="2">
        <v>0</v>
      </c>
      <c r="G22" s="2">
        <v>0</v>
      </c>
      <c r="H22" s="2">
        <f t="shared" si="1"/>
        <v>0</v>
      </c>
      <c r="I22" s="2">
        <v>0</v>
      </c>
      <c r="J22" s="2">
        <v>0</v>
      </c>
      <c r="K22" s="2">
        <f t="shared" si="2"/>
        <v>0</v>
      </c>
      <c r="L22" s="2">
        <v>0</v>
      </c>
      <c r="M22" s="2">
        <v>0</v>
      </c>
      <c r="N22" s="2">
        <f t="shared" si="3"/>
        <v>0</v>
      </c>
      <c r="O22" s="2">
        <v>0</v>
      </c>
      <c r="P22" s="2">
        <v>0</v>
      </c>
      <c r="Q22" s="2">
        <f t="shared" si="4"/>
        <v>0</v>
      </c>
      <c r="R22" s="2">
        <v>0</v>
      </c>
      <c r="S22" s="2">
        <v>0</v>
      </c>
      <c r="T22" s="2">
        <f t="shared" si="5"/>
        <v>0</v>
      </c>
      <c r="U22" s="2">
        <v>0</v>
      </c>
      <c r="V22" s="2">
        <v>0</v>
      </c>
      <c r="W22" s="2">
        <f t="shared" si="6"/>
        <v>0</v>
      </c>
      <c r="X22" s="2">
        <v>0</v>
      </c>
      <c r="Y22" s="2">
        <v>0</v>
      </c>
      <c r="Z22" s="2">
        <f t="shared" si="7"/>
        <v>0</v>
      </c>
      <c r="AA22" s="2">
        <v>0</v>
      </c>
      <c r="AB22" s="2">
        <v>0</v>
      </c>
      <c r="AC22" s="2">
        <f t="shared" si="8"/>
        <v>0</v>
      </c>
      <c r="AD22" s="2">
        <v>0</v>
      </c>
      <c r="AE22" s="2">
        <v>0</v>
      </c>
      <c r="AF22" s="2">
        <f t="shared" si="9"/>
        <v>0</v>
      </c>
      <c r="AG22" s="2">
        <v>0</v>
      </c>
      <c r="AH22" s="2">
        <v>0</v>
      </c>
      <c r="AI22" s="2">
        <f t="shared" si="10"/>
        <v>0</v>
      </c>
      <c r="AJ22" s="2">
        <v>0</v>
      </c>
      <c r="AK22" s="2">
        <v>0</v>
      </c>
      <c r="AL22" s="2">
        <f t="shared" si="11"/>
        <v>0</v>
      </c>
      <c r="AM22" s="2">
        <f t="shared" si="12"/>
        <v>0</v>
      </c>
      <c r="AN22" s="2">
        <f t="shared" si="13"/>
        <v>0</v>
      </c>
      <c r="AO22" s="2">
        <f t="shared" si="14"/>
        <v>0</v>
      </c>
    </row>
    <row r="23" spans="2:41">
      <c r="B23" s="45" t="s">
        <v>24</v>
      </c>
      <c r="C23" s="2">
        <v>0</v>
      </c>
      <c r="D23" s="2">
        <v>0</v>
      </c>
      <c r="E23" s="2">
        <f t="shared" si="0"/>
        <v>0</v>
      </c>
      <c r="F23" s="2">
        <v>0</v>
      </c>
      <c r="G23" s="2">
        <v>0</v>
      </c>
      <c r="H23" s="2">
        <f t="shared" si="1"/>
        <v>0</v>
      </c>
      <c r="I23" s="2">
        <v>0</v>
      </c>
      <c r="J23" s="2">
        <v>0</v>
      </c>
      <c r="K23" s="2">
        <f t="shared" si="2"/>
        <v>0</v>
      </c>
      <c r="L23" s="2">
        <v>0</v>
      </c>
      <c r="M23" s="2"/>
      <c r="N23" s="2">
        <f t="shared" si="3"/>
        <v>0</v>
      </c>
      <c r="O23" s="2">
        <v>0</v>
      </c>
      <c r="P23" s="2">
        <v>0</v>
      </c>
      <c r="Q23" s="2">
        <f t="shared" si="4"/>
        <v>0</v>
      </c>
      <c r="R23" s="2">
        <v>0</v>
      </c>
      <c r="S23" s="2">
        <v>0</v>
      </c>
      <c r="T23" s="2">
        <f t="shared" si="5"/>
        <v>0</v>
      </c>
      <c r="U23" s="2">
        <v>0</v>
      </c>
      <c r="V23" s="2">
        <v>0</v>
      </c>
      <c r="W23" s="2">
        <f t="shared" si="6"/>
        <v>0</v>
      </c>
      <c r="X23" s="2">
        <v>0</v>
      </c>
      <c r="Y23" s="2">
        <v>0</v>
      </c>
      <c r="Z23" s="2">
        <f t="shared" si="7"/>
        <v>0</v>
      </c>
      <c r="AA23" s="2">
        <v>0</v>
      </c>
      <c r="AB23" s="2"/>
      <c r="AC23" s="2">
        <f t="shared" si="8"/>
        <v>0</v>
      </c>
      <c r="AD23" s="2">
        <v>0</v>
      </c>
      <c r="AE23" s="2">
        <v>0</v>
      </c>
      <c r="AF23" s="2">
        <f t="shared" si="9"/>
        <v>0</v>
      </c>
      <c r="AG23" s="2">
        <v>0</v>
      </c>
      <c r="AH23" s="2">
        <v>0</v>
      </c>
      <c r="AI23" s="2">
        <f t="shared" si="10"/>
        <v>0</v>
      </c>
      <c r="AJ23" s="2">
        <v>0</v>
      </c>
      <c r="AK23" s="2">
        <v>0</v>
      </c>
      <c r="AL23" s="2">
        <f t="shared" si="11"/>
        <v>0</v>
      </c>
      <c r="AM23" s="2">
        <f t="shared" si="12"/>
        <v>0</v>
      </c>
      <c r="AN23" s="2">
        <f t="shared" si="13"/>
        <v>0</v>
      </c>
      <c r="AO23" s="2">
        <f t="shared" si="14"/>
        <v>0</v>
      </c>
    </row>
    <row r="24" spans="2:41">
      <c r="B24" s="45" t="s">
        <v>25</v>
      </c>
      <c r="C24" s="2">
        <v>0</v>
      </c>
      <c r="D24" s="2">
        <v>0</v>
      </c>
      <c r="E24" s="2">
        <f t="shared" ref="E24" si="15">SUM(C24:D24)</f>
        <v>0</v>
      </c>
      <c r="F24" s="2">
        <v>0</v>
      </c>
      <c r="G24" s="2">
        <v>0</v>
      </c>
      <c r="H24" s="2">
        <f t="shared" ref="H24" si="16">SUM(F24:G24)</f>
        <v>0</v>
      </c>
      <c r="I24" s="2">
        <v>0</v>
      </c>
      <c r="J24" s="2">
        <v>0</v>
      </c>
      <c r="K24" s="2">
        <f t="shared" ref="K24" si="17">SUM(I24:J24)</f>
        <v>0</v>
      </c>
      <c r="L24" s="2">
        <v>0</v>
      </c>
      <c r="M24" s="2">
        <v>0</v>
      </c>
      <c r="N24" s="2">
        <f t="shared" ref="N24" si="18">SUM(L24:M24)</f>
        <v>0</v>
      </c>
      <c r="O24" s="2">
        <v>0</v>
      </c>
      <c r="P24" s="2">
        <v>0</v>
      </c>
      <c r="Q24" s="2">
        <f t="shared" ref="Q24" si="19">SUM(O24:P24)</f>
        <v>0</v>
      </c>
      <c r="R24" s="2">
        <v>0</v>
      </c>
      <c r="S24" s="2">
        <v>0</v>
      </c>
      <c r="T24" s="2">
        <f t="shared" ref="T24" si="20">SUM(R24:S24)</f>
        <v>0</v>
      </c>
      <c r="U24" s="2">
        <v>0</v>
      </c>
      <c r="V24" s="2">
        <v>0</v>
      </c>
      <c r="W24" s="2">
        <f t="shared" ref="W24" si="21">SUM(U24:V24)</f>
        <v>0</v>
      </c>
      <c r="X24" s="2">
        <v>0</v>
      </c>
      <c r="Y24" s="2">
        <v>0</v>
      </c>
      <c r="Z24" s="2">
        <f t="shared" ref="Z24" si="22">SUM(X24:Y24)</f>
        <v>0</v>
      </c>
      <c r="AA24" s="2">
        <v>0</v>
      </c>
      <c r="AB24" s="2">
        <v>0</v>
      </c>
      <c r="AC24" s="2">
        <f t="shared" ref="AC24" si="23">SUM(AA24:AB24)</f>
        <v>0</v>
      </c>
      <c r="AD24" s="2">
        <v>0</v>
      </c>
      <c r="AE24" s="2">
        <v>0</v>
      </c>
      <c r="AF24" s="2">
        <f t="shared" ref="AF24" si="24">SUM(AD24:AE24)</f>
        <v>0</v>
      </c>
      <c r="AG24" s="2">
        <v>0</v>
      </c>
      <c r="AH24" s="2">
        <v>0</v>
      </c>
      <c r="AI24" s="2">
        <f t="shared" ref="AI24" si="25">SUM(AG24:AH24)</f>
        <v>0</v>
      </c>
      <c r="AJ24" s="2">
        <v>0</v>
      </c>
      <c r="AK24" s="2">
        <v>0</v>
      </c>
      <c r="AL24" s="2">
        <f t="shared" ref="AL24" si="26">SUM(AJ24:AK24)</f>
        <v>0</v>
      </c>
      <c r="AM24" s="2">
        <f t="shared" si="12"/>
        <v>0</v>
      </c>
      <c r="AN24" s="2">
        <f t="shared" si="13"/>
        <v>0</v>
      </c>
      <c r="AO24" s="2">
        <f t="shared" si="14"/>
        <v>0</v>
      </c>
    </row>
    <row r="25" spans="2:41">
      <c r="B25" s="45" t="s">
        <v>26</v>
      </c>
      <c r="C25" s="2">
        <v>47473</v>
      </c>
      <c r="D25" s="2">
        <v>0</v>
      </c>
      <c r="E25" s="2">
        <f t="shared" si="0"/>
        <v>47473</v>
      </c>
      <c r="F25" s="2">
        <v>65304</v>
      </c>
      <c r="G25" s="2">
        <v>0</v>
      </c>
      <c r="H25" s="2">
        <f t="shared" si="1"/>
        <v>65304</v>
      </c>
      <c r="I25" s="2">
        <v>52391</v>
      </c>
      <c r="J25" s="2">
        <v>0</v>
      </c>
      <c r="K25" s="2">
        <f t="shared" si="2"/>
        <v>52391</v>
      </c>
      <c r="L25" s="2">
        <v>37274</v>
      </c>
      <c r="M25" s="2">
        <v>0</v>
      </c>
      <c r="N25" s="2">
        <f t="shared" si="3"/>
        <v>37274</v>
      </c>
      <c r="O25" s="2">
        <v>34491</v>
      </c>
      <c r="P25" s="2">
        <v>0</v>
      </c>
      <c r="Q25" s="2">
        <f t="shared" si="4"/>
        <v>34491</v>
      </c>
      <c r="R25" s="2">
        <v>40688</v>
      </c>
      <c r="S25" s="2">
        <v>0</v>
      </c>
      <c r="T25" s="2">
        <f t="shared" si="5"/>
        <v>40688</v>
      </c>
      <c r="U25" s="2">
        <v>46561</v>
      </c>
      <c r="V25" s="2">
        <v>0</v>
      </c>
      <c r="W25" s="2">
        <f t="shared" si="6"/>
        <v>46561</v>
      </c>
      <c r="X25" s="2">
        <v>54967</v>
      </c>
      <c r="Y25" s="2"/>
      <c r="Z25" s="2">
        <f t="shared" si="7"/>
        <v>54967</v>
      </c>
      <c r="AA25" s="2">
        <v>59042</v>
      </c>
      <c r="AB25" s="2">
        <v>0</v>
      </c>
      <c r="AC25" s="2">
        <f t="shared" si="8"/>
        <v>59042</v>
      </c>
      <c r="AD25" s="2">
        <v>73879</v>
      </c>
      <c r="AE25" s="2">
        <v>0</v>
      </c>
      <c r="AF25" s="2">
        <f t="shared" si="9"/>
        <v>73879</v>
      </c>
      <c r="AG25" s="2">
        <v>62819</v>
      </c>
      <c r="AH25" s="2">
        <v>0</v>
      </c>
      <c r="AI25" s="2">
        <f t="shared" si="10"/>
        <v>62819</v>
      </c>
      <c r="AJ25" s="2">
        <v>58759</v>
      </c>
      <c r="AK25" s="2">
        <v>0</v>
      </c>
      <c r="AL25" s="2">
        <f t="shared" si="11"/>
        <v>58759</v>
      </c>
      <c r="AM25" s="2">
        <f t="shared" si="12"/>
        <v>633648</v>
      </c>
      <c r="AN25" s="2">
        <f t="shared" si="13"/>
        <v>0</v>
      </c>
      <c r="AO25" s="2">
        <f t="shared" si="14"/>
        <v>633648</v>
      </c>
    </row>
    <row r="26" spans="2:41">
      <c r="B26" s="45" t="s">
        <v>27</v>
      </c>
      <c r="C26" s="2">
        <v>0</v>
      </c>
      <c r="D26" s="2">
        <v>0</v>
      </c>
      <c r="E26" s="2">
        <f t="shared" si="0"/>
        <v>0</v>
      </c>
      <c r="F26" s="2">
        <v>0</v>
      </c>
      <c r="G26" s="2">
        <v>0</v>
      </c>
      <c r="H26" s="2">
        <f t="shared" si="1"/>
        <v>0</v>
      </c>
      <c r="I26" s="2">
        <v>0</v>
      </c>
      <c r="J26" s="2">
        <v>0</v>
      </c>
      <c r="K26" s="2">
        <f t="shared" si="2"/>
        <v>0</v>
      </c>
      <c r="L26" s="2">
        <v>0</v>
      </c>
      <c r="M26" s="2">
        <v>0</v>
      </c>
      <c r="N26" s="2">
        <f t="shared" si="3"/>
        <v>0</v>
      </c>
      <c r="O26" s="2">
        <v>0</v>
      </c>
      <c r="P26" s="2">
        <v>0</v>
      </c>
      <c r="Q26" s="2">
        <f t="shared" si="4"/>
        <v>0</v>
      </c>
      <c r="R26" s="2">
        <v>0</v>
      </c>
      <c r="S26" s="2">
        <v>0</v>
      </c>
      <c r="T26" s="2">
        <f t="shared" si="5"/>
        <v>0</v>
      </c>
      <c r="U26" s="2">
        <v>0</v>
      </c>
      <c r="V26" s="2">
        <v>0</v>
      </c>
      <c r="W26" s="2">
        <f t="shared" si="6"/>
        <v>0</v>
      </c>
      <c r="X26" s="2">
        <v>0</v>
      </c>
      <c r="Y26" s="2">
        <v>0</v>
      </c>
      <c r="Z26" s="2">
        <f t="shared" si="7"/>
        <v>0</v>
      </c>
      <c r="AA26" s="2">
        <v>0</v>
      </c>
      <c r="AB26" s="2"/>
      <c r="AC26" s="2">
        <f t="shared" si="8"/>
        <v>0</v>
      </c>
      <c r="AD26" s="2">
        <v>0</v>
      </c>
      <c r="AE26" s="2">
        <v>0</v>
      </c>
      <c r="AF26" s="2">
        <f t="shared" si="9"/>
        <v>0</v>
      </c>
      <c r="AG26" s="2">
        <v>0</v>
      </c>
      <c r="AH26" s="2">
        <v>0</v>
      </c>
      <c r="AI26" s="2">
        <f t="shared" si="10"/>
        <v>0</v>
      </c>
      <c r="AJ26" s="2">
        <v>0</v>
      </c>
      <c r="AK26" s="2">
        <v>0</v>
      </c>
      <c r="AL26" s="2">
        <f t="shared" si="11"/>
        <v>0</v>
      </c>
      <c r="AM26" s="2">
        <f t="shared" si="12"/>
        <v>0</v>
      </c>
      <c r="AN26" s="2">
        <f t="shared" si="13"/>
        <v>0</v>
      </c>
      <c r="AO26" s="2">
        <f t="shared" si="14"/>
        <v>0</v>
      </c>
    </row>
    <row r="27" spans="2:41">
      <c r="B27" s="45" t="s">
        <v>28</v>
      </c>
      <c r="C27" s="2">
        <v>0</v>
      </c>
      <c r="D27" s="2">
        <v>0</v>
      </c>
      <c r="E27" s="2">
        <f t="shared" si="0"/>
        <v>0</v>
      </c>
      <c r="F27" s="2">
        <v>0</v>
      </c>
      <c r="G27" s="2">
        <v>0</v>
      </c>
      <c r="H27" s="2">
        <f t="shared" si="1"/>
        <v>0</v>
      </c>
      <c r="I27" s="2">
        <v>0</v>
      </c>
      <c r="J27" s="2">
        <v>0</v>
      </c>
      <c r="K27" s="2">
        <f t="shared" si="2"/>
        <v>0</v>
      </c>
      <c r="L27" s="2">
        <v>0</v>
      </c>
      <c r="M27" s="2">
        <v>0</v>
      </c>
      <c r="N27" s="2">
        <f t="shared" si="3"/>
        <v>0</v>
      </c>
      <c r="O27" s="2">
        <v>0</v>
      </c>
      <c r="P27" s="2">
        <v>0</v>
      </c>
      <c r="Q27" s="2">
        <f t="shared" si="4"/>
        <v>0</v>
      </c>
      <c r="R27" s="2">
        <v>0</v>
      </c>
      <c r="S27" s="2">
        <v>0</v>
      </c>
      <c r="T27" s="2">
        <f t="shared" si="5"/>
        <v>0</v>
      </c>
      <c r="U27" s="2">
        <v>0</v>
      </c>
      <c r="V27" s="2">
        <v>0</v>
      </c>
      <c r="W27" s="2">
        <f t="shared" si="6"/>
        <v>0</v>
      </c>
      <c r="X27" s="2">
        <v>0</v>
      </c>
      <c r="Y27" s="2">
        <v>0</v>
      </c>
      <c r="Z27" s="2">
        <f t="shared" si="7"/>
        <v>0</v>
      </c>
      <c r="AA27" s="2">
        <v>0</v>
      </c>
      <c r="AB27" s="2">
        <v>0</v>
      </c>
      <c r="AC27" s="2">
        <f t="shared" si="8"/>
        <v>0</v>
      </c>
      <c r="AD27" s="2">
        <v>0</v>
      </c>
      <c r="AE27" s="2">
        <v>0</v>
      </c>
      <c r="AF27" s="2">
        <f t="shared" si="9"/>
        <v>0</v>
      </c>
      <c r="AG27" s="2">
        <v>0</v>
      </c>
      <c r="AH27" s="2">
        <v>0</v>
      </c>
      <c r="AI27" s="2">
        <f t="shared" si="10"/>
        <v>0</v>
      </c>
      <c r="AJ27" s="2">
        <v>0</v>
      </c>
      <c r="AK27" s="2">
        <v>0</v>
      </c>
      <c r="AL27" s="2">
        <f t="shared" si="11"/>
        <v>0</v>
      </c>
      <c r="AM27" s="2">
        <f t="shared" si="12"/>
        <v>0</v>
      </c>
      <c r="AN27" s="2">
        <f t="shared" si="13"/>
        <v>0</v>
      </c>
      <c r="AO27" s="2">
        <f t="shared" si="14"/>
        <v>0</v>
      </c>
    </row>
    <row r="28" spans="2:41">
      <c r="B28" s="45" t="s">
        <v>29</v>
      </c>
      <c r="C28" s="2">
        <v>16077</v>
      </c>
      <c r="D28" s="2">
        <v>0</v>
      </c>
      <c r="E28" s="2">
        <f t="shared" si="0"/>
        <v>16077</v>
      </c>
      <c r="F28" s="2">
        <v>9576</v>
      </c>
      <c r="G28" s="2">
        <v>0</v>
      </c>
      <c r="H28" s="2">
        <f t="shared" si="1"/>
        <v>9576</v>
      </c>
      <c r="I28" s="2">
        <v>10910</v>
      </c>
      <c r="J28" s="2">
        <v>0</v>
      </c>
      <c r="K28" s="2">
        <f t="shared" si="2"/>
        <v>10910</v>
      </c>
      <c r="L28" s="2">
        <v>12548</v>
      </c>
      <c r="M28" s="2">
        <v>0</v>
      </c>
      <c r="N28" s="2">
        <f t="shared" si="3"/>
        <v>12548</v>
      </c>
      <c r="O28" s="2">
        <v>9124</v>
      </c>
      <c r="P28" s="2">
        <v>0</v>
      </c>
      <c r="Q28" s="2">
        <f t="shared" si="4"/>
        <v>9124</v>
      </c>
      <c r="R28" s="2">
        <v>10868</v>
      </c>
      <c r="S28" s="2">
        <v>0</v>
      </c>
      <c r="T28" s="2">
        <f t="shared" si="5"/>
        <v>10868</v>
      </c>
      <c r="U28" s="2">
        <v>11370</v>
      </c>
      <c r="V28" s="2">
        <v>0</v>
      </c>
      <c r="W28" s="2">
        <f t="shared" si="6"/>
        <v>11370</v>
      </c>
      <c r="X28" s="2">
        <v>12344</v>
      </c>
      <c r="Y28" s="2">
        <v>0</v>
      </c>
      <c r="Z28" s="2">
        <f t="shared" si="7"/>
        <v>12344</v>
      </c>
      <c r="AA28" s="2">
        <v>11193</v>
      </c>
      <c r="AB28" s="2">
        <v>0</v>
      </c>
      <c r="AC28" s="2">
        <f t="shared" si="8"/>
        <v>11193</v>
      </c>
      <c r="AD28" s="2">
        <v>10995</v>
      </c>
      <c r="AE28" s="2">
        <v>0</v>
      </c>
      <c r="AF28" s="2">
        <f t="shared" si="9"/>
        <v>10995</v>
      </c>
      <c r="AG28" s="2">
        <v>12230</v>
      </c>
      <c r="AH28" s="2">
        <v>0</v>
      </c>
      <c r="AI28" s="2">
        <f t="shared" si="10"/>
        <v>12230</v>
      </c>
      <c r="AJ28" s="2">
        <v>16476</v>
      </c>
      <c r="AK28" s="2">
        <v>0</v>
      </c>
      <c r="AL28" s="2">
        <f t="shared" si="11"/>
        <v>16476</v>
      </c>
      <c r="AM28" s="2">
        <f t="shared" si="12"/>
        <v>143711</v>
      </c>
      <c r="AN28" s="2">
        <f t="shared" si="13"/>
        <v>0</v>
      </c>
      <c r="AO28" s="2">
        <f t="shared" si="14"/>
        <v>143711</v>
      </c>
    </row>
    <row r="29" spans="2:41">
      <c r="B29" s="45" t="s">
        <v>30</v>
      </c>
      <c r="C29" s="2">
        <v>0</v>
      </c>
      <c r="D29" s="2">
        <v>0</v>
      </c>
      <c r="E29" s="2">
        <f t="shared" ref="E29" si="27">SUM(C29:D29)</f>
        <v>0</v>
      </c>
      <c r="F29" s="2">
        <v>0</v>
      </c>
      <c r="G29" s="2">
        <v>0</v>
      </c>
      <c r="H29" s="2">
        <f t="shared" ref="H29" si="28">SUM(F29:G29)</f>
        <v>0</v>
      </c>
      <c r="I29" s="2">
        <v>0</v>
      </c>
      <c r="J29" s="2">
        <v>0</v>
      </c>
      <c r="K29" s="2">
        <f t="shared" ref="K29" si="29">SUM(I29:J29)</f>
        <v>0</v>
      </c>
      <c r="L29" s="2">
        <v>0</v>
      </c>
      <c r="M29" s="2">
        <v>0</v>
      </c>
      <c r="N29" s="2">
        <f t="shared" ref="N29" si="30">SUM(L29:M29)</f>
        <v>0</v>
      </c>
      <c r="O29" s="2">
        <v>0</v>
      </c>
      <c r="P29" s="2">
        <v>0</v>
      </c>
      <c r="Q29" s="2">
        <f t="shared" ref="Q29" si="31">SUM(O29:P29)</f>
        <v>0</v>
      </c>
      <c r="R29" s="2">
        <v>0</v>
      </c>
      <c r="S29" s="2">
        <v>0</v>
      </c>
      <c r="T29" s="2">
        <f t="shared" ref="T29" si="32">SUM(R29:S29)</f>
        <v>0</v>
      </c>
      <c r="U29" s="2">
        <v>0</v>
      </c>
      <c r="V29" s="2">
        <v>0</v>
      </c>
      <c r="W29" s="2">
        <f t="shared" ref="W29" si="33">SUM(U29:V29)</f>
        <v>0</v>
      </c>
      <c r="X29" s="2">
        <v>0</v>
      </c>
      <c r="Y29" s="2">
        <v>0</v>
      </c>
      <c r="Z29" s="2">
        <f t="shared" ref="Z29" si="34">SUM(X29:Y29)</f>
        <v>0</v>
      </c>
      <c r="AA29" s="2">
        <v>0</v>
      </c>
      <c r="AB29" s="2">
        <v>0</v>
      </c>
      <c r="AC29" s="2">
        <f t="shared" ref="AC29" si="35">SUM(AA29:AB29)</f>
        <v>0</v>
      </c>
      <c r="AD29" s="2">
        <v>0</v>
      </c>
      <c r="AE29" s="2">
        <v>0</v>
      </c>
      <c r="AF29" s="2">
        <f t="shared" ref="AF29" si="36">SUM(AD29:AE29)</f>
        <v>0</v>
      </c>
      <c r="AG29" s="2">
        <v>0</v>
      </c>
      <c r="AH29" s="2">
        <v>0</v>
      </c>
      <c r="AI29" s="2">
        <f t="shared" ref="AI29" si="37">SUM(AG29:AH29)</f>
        <v>0</v>
      </c>
      <c r="AJ29" s="2">
        <v>0</v>
      </c>
      <c r="AK29" s="2">
        <v>0</v>
      </c>
      <c r="AL29" s="2">
        <f t="shared" ref="AL29" si="38">SUM(AJ29:AK29)</f>
        <v>0</v>
      </c>
      <c r="AM29" s="2">
        <f t="shared" si="12"/>
        <v>0</v>
      </c>
      <c r="AN29" s="2">
        <f t="shared" si="13"/>
        <v>0</v>
      </c>
      <c r="AO29" s="2">
        <f t="shared" si="14"/>
        <v>0</v>
      </c>
    </row>
    <row r="30" spans="2:41">
      <c r="B30" s="45" t="s">
        <v>31</v>
      </c>
      <c r="C30" s="2">
        <v>0</v>
      </c>
      <c r="D30" s="2">
        <v>0</v>
      </c>
      <c r="E30" s="2">
        <f t="shared" si="0"/>
        <v>0</v>
      </c>
      <c r="F30" s="2">
        <v>0</v>
      </c>
      <c r="G30" s="2">
        <v>0</v>
      </c>
      <c r="H30" s="2">
        <f t="shared" si="1"/>
        <v>0</v>
      </c>
      <c r="I30" s="2">
        <v>0</v>
      </c>
      <c r="J30" s="2">
        <v>0</v>
      </c>
      <c r="K30" s="2">
        <f t="shared" si="2"/>
        <v>0</v>
      </c>
      <c r="L30" s="2">
        <v>0</v>
      </c>
      <c r="M30" s="2">
        <v>0</v>
      </c>
      <c r="N30" s="2">
        <f t="shared" si="3"/>
        <v>0</v>
      </c>
      <c r="O30" s="2">
        <v>0</v>
      </c>
      <c r="P30" s="2">
        <v>0</v>
      </c>
      <c r="Q30" s="2">
        <f t="shared" si="4"/>
        <v>0</v>
      </c>
      <c r="R30" s="2">
        <v>0</v>
      </c>
      <c r="S30" s="2">
        <v>0</v>
      </c>
      <c r="T30" s="2">
        <f t="shared" si="5"/>
        <v>0</v>
      </c>
      <c r="U30" s="2">
        <v>0</v>
      </c>
      <c r="V30" s="2">
        <v>0</v>
      </c>
      <c r="W30" s="2">
        <f t="shared" si="6"/>
        <v>0</v>
      </c>
      <c r="X30" s="2">
        <v>0</v>
      </c>
      <c r="Y30" s="2">
        <v>0</v>
      </c>
      <c r="Z30" s="2">
        <f t="shared" si="7"/>
        <v>0</v>
      </c>
      <c r="AA30" s="2">
        <v>0</v>
      </c>
      <c r="AB30" s="2">
        <v>0</v>
      </c>
      <c r="AC30" s="2">
        <f t="shared" si="8"/>
        <v>0</v>
      </c>
      <c r="AD30" s="2">
        <v>0</v>
      </c>
      <c r="AE30" s="2">
        <v>0</v>
      </c>
      <c r="AF30" s="2">
        <f t="shared" si="9"/>
        <v>0</v>
      </c>
      <c r="AG30" s="2">
        <v>0</v>
      </c>
      <c r="AH30" s="2">
        <v>0</v>
      </c>
      <c r="AI30" s="2">
        <f t="shared" si="10"/>
        <v>0</v>
      </c>
      <c r="AJ30" s="2">
        <v>0</v>
      </c>
      <c r="AK30" s="2">
        <v>0</v>
      </c>
      <c r="AL30" s="2">
        <f t="shared" si="11"/>
        <v>0</v>
      </c>
      <c r="AM30" s="2">
        <f t="shared" si="12"/>
        <v>0</v>
      </c>
      <c r="AN30" s="2">
        <f t="shared" si="13"/>
        <v>0</v>
      </c>
      <c r="AO30" s="2">
        <f t="shared" si="14"/>
        <v>0</v>
      </c>
    </row>
    <row r="31" spans="2:41">
      <c r="B31" s="45" t="s">
        <v>32</v>
      </c>
      <c r="C31" s="2">
        <v>1150452</v>
      </c>
      <c r="D31" s="2">
        <v>2871759</v>
      </c>
      <c r="E31" s="2">
        <f t="shared" si="0"/>
        <v>4022211</v>
      </c>
      <c r="F31" s="2">
        <v>1427659</v>
      </c>
      <c r="G31" s="2">
        <v>3045518</v>
      </c>
      <c r="H31" s="2">
        <f t="shared" si="1"/>
        <v>4473177</v>
      </c>
      <c r="I31" s="2">
        <v>1480287</v>
      </c>
      <c r="J31" s="2">
        <v>3853656</v>
      </c>
      <c r="K31" s="2">
        <f t="shared" si="2"/>
        <v>5333943</v>
      </c>
      <c r="L31" s="2">
        <v>1207665</v>
      </c>
      <c r="M31" s="2">
        <v>3610520</v>
      </c>
      <c r="N31" s="2">
        <f t="shared" si="3"/>
        <v>4818185</v>
      </c>
      <c r="O31" s="2">
        <v>1506584</v>
      </c>
      <c r="P31" s="2">
        <v>3593368</v>
      </c>
      <c r="Q31" s="2">
        <f t="shared" si="4"/>
        <v>5099952</v>
      </c>
      <c r="R31" s="2">
        <v>1486731</v>
      </c>
      <c r="S31" s="2">
        <v>3393916</v>
      </c>
      <c r="T31" s="2">
        <f t="shared" si="5"/>
        <v>4880647</v>
      </c>
      <c r="U31" s="2">
        <v>1362262</v>
      </c>
      <c r="V31" s="2">
        <v>3791620</v>
      </c>
      <c r="W31" s="2">
        <f t="shared" si="6"/>
        <v>5153882</v>
      </c>
      <c r="X31" s="2">
        <v>1344039</v>
      </c>
      <c r="Y31" s="2">
        <v>3422007</v>
      </c>
      <c r="Z31" s="2">
        <f t="shared" si="7"/>
        <v>4766046</v>
      </c>
      <c r="AA31" s="2">
        <v>1419639</v>
      </c>
      <c r="AB31" s="2">
        <v>4073672</v>
      </c>
      <c r="AC31" s="2">
        <f t="shared" si="8"/>
        <v>5493311</v>
      </c>
      <c r="AD31" s="2">
        <v>1257793</v>
      </c>
      <c r="AE31" s="2">
        <v>3464231</v>
      </c>
      <c r="AF31" s="2">
        <f t="shared" si="9"/>
        <v>4722024</v>
      </c>
      <c r="AG31" s="2">
        <v>909262</v>
      </c>
      <c r="AH31" s="2">
        <v>5059867</v>
      </c>
      <c r="AI31" s="2">
        <f t="shared" si="10"/>
        <v>5969129</v>
      </c>
      <c r="AJ31" s="2">
        <v>983391</v>
      </c>
      <c r="AK31" s="2">
        <v>4331276</v>
      </c>
      <c r="AL31" s="2">
        <f t="shared" si="11"/>
        <v>5314667</v>
      </c>
      <c r="AM31" s="2">
        <f t="shared" si="12"/>
        <v>15535764</v>
      </c>
      <c r="AN31" s="2">
        <f t="shared" si="13"/>
        <v>44511410</v>
      </c>
      <c r="AO31" s="2">
        <f t="shared" si="14"/>
        <v>60047174</v>
      </c>
    </row>
    <row r="32" spans="2:41">
      <c r="B32" s="45" t="s">
        <v>33</v>
      </c>
      <c r="C32" s="2">
        <v>0</v>
      </c>
      <c r="D32" s="2">
        <v>0</v>
      </c>
      <c r="E32" s="2">
        <f t="shared" si="0"/>
        <v>0</v>
      </c>
      <c r="F32" s="2">
        <v>0</v>
      </c>
      <c r="G32" s="2">
        <v>0</v>
      </c>
      <c r="H32" s="2">
        <f t="shared" si="1"/>
        <v>0</v>
      </c>
      <c r="I32" s="2">
        <v>0</v>
      </c>
      <c r="J32" s="2">
        <v>0</v>
      </c>
      <c r="K32" s="2">
        <f t="shared" si="2"/>
        <v>0</v>
      </c>
      <c r="L32" s="2">
        <v>0</v>
      </c>
      <c r="M32" s="2">
        <v>0</v>
      </c>
      <c r="N32" s="2">
        <f t="shared" si="3"/>
        <v>0</v>
      </c>
      <c r="O32" s="2">
        <v>0</v>
      </c>
      <c r="P32" s="2">
        <v>0</v>
      </c>
      <c r="Q32" s="2">
        <f t="shared" si="4"/>
        <v>0</v>
      </c>
      <c r="R32" s="2">
        <v>0</v>
      </c>
      <c r="S32" s="2">
        <v>0</v>
      </c>
      <c r="T32" s="2">
        <f t="shared" si="5"/>
        <v>0</v>
      </c>
      <c r="U32" s="2">
        <v>0</v>
      </c>
      <c r="V32" s="2">
        <v>0</v>
      </c>
      <c r="W32" s="2">
        <f t="shared" si="6"/>
        <v>0</v>
      </c>
      <c r="X32" s="2">
        <v>0</v>
      </c>
      <c r="Y32" s="2">
        <v>0</v>
      </c>
      <c r="Z32" s="2">
        <f t="shared" si="7"/>
        <v>0</v>
      </c>
      <c r="AA32" s="2">
        <v>0</v>
      </c>
      <c r="AB32" s="2">
        <v>0</v>
      </c>
      <c r="AC32" s="2">
        <f t="shared" si="8"/>
        <v>0</v>
      </c>
      <c r="AD32" s="2">
        <v>0</v>
      </c>
      <c r="AE32" s="2">
        <v>0</v>
      </c>
      <c r="AF32" s="2">
        <f t="shared" si="9"/>
        <v>0</v>
      </c>
      <c r="AG32" s="2">
        <v>0</v>
      </c>
      <c r="AH32" s="2">
        <v>0</v>
      </c>
      <c r="AI32" s="2">
        <f t="shared" si="10"/>
        <v>0</v>
      </c>
      <c r="AJ32" s="2">
        <v>0</v>
      </c>
      <c r="AK32" s="2">
        <v>0</v>
      </c>
      <c r="AL32" s="2">
        <f t="shared" si="11"/>
        <v>0</v>
      </c>
      <c r="AM32" s="2">
        <f t="shared" si="12"/>
        <v>0</v>
      </c>
      <c r="AN32" s="2">
        <f t="shared" si="13"/>
        <v>0</v>
      </c>
      <c r="AO32" s="2">
        <f t="shared" si="14"/>
        <v>0</v>
      </c>
    </row>
    <row r="33" spans="2:44">
      <c r="B33" s="45" t="s">
        <v>34</v>
      </c>
      <c r="C33" s="2">
        <v>4126</v>
      </c>
      <c r="D33" s="2">
        <v>0</v>
      </c>
      <c r="E33" s="2">
        <f t="shared" si="0"/>
        <v>4126</v>
      </c>
      <c r="F33" s="2">
        <v>5858</v>
      </c>
      <c r="G33" s="2">
        <v>0</v>
      </c>
      <c r="H33" s="2">
        <f t="shared" si="1"/>
        <v>5858</v>
      </c>
      <c r="I33" s="2">
        <v>5180</v>
      </c>
      <c r="J33" s="2">
        <v>0</v>
      </c>
      <c r="K33" s="2">
        <f t="shared" si="2"/>
        <v>5180</v>
      </c>
      <c r="L33" s="2">
        <v>3790</v>
      </c>
      <c r="M33" s="2">
        <v>0</v>
      </c>
      <c r="N33" s="2">
        <f t="shared" si="3"/>
        <v>3790</v>
      </c>
      <c r="O33" s="2">
        <v>4785</v>
      </c>
      <c r="P33" s="2">
        <v>0</v>
      </c>
      <c r="Q33" s="2">
        <f t="shared" si="4"/>
        <v>4785</v>
      </c>
      <c r="R33" s="2">
        <v>3190</v>
      </c>
      <c r="S33" s="2">
        <v>0</v>
      </c>
      <c r="T33" s="2">
        <f t="shared" si="5"/>
        <v>3190</v>
      </c>
      <c r="U33" s="2">
        <v>3417</v>
      </c>
      <c r="V33" s="2">
        <v>0</v>
      </c>
      <c r="W33" s="2">
        <f t="shared" si="6"/>
        <v>3417</v>
      </c>
      <c r="X33" s="2">
        <v>3006</v>
      </c>
      <c r="Y33" s="2">
        <v>0</v>
      </c>
      <c r="Z33" s="2">
        <f t="shared" si="7"/>
        <v>3006</v>
      </c>
      <c r="AA33" s="2">
        <v>3726</v>
      </c>
      <c r="AB33" s="2">
        <v>0</v>
      </c>
      <c r="AC33" s="2">
        <f t="shared" si="8"/>
        <v>3726</v>
      </c>
      <c r="AD33" s="2">
        <v>6377</v>
      </c>
      <c r="AE33" s="2">
        <v>0</v>
      </c>
      <c r="AF33" s="2">
        <f t="shared" si="9"/>
        <v>6377</v>
      </c>
      <c r="AG33" s="2">
        <v>8112</v>
      </c>
      <c r="AH33" s="2">
        <v>0</v>
      </c>
      <c r="AI33" s="2">
        <f t="shared" si="10"/>
        <v>8112</v>
      </c>
      <c r="AJ33" s="2">
        <v>6881</v>
      </c>
      <c r="AK33" s="2">
        <v>0</v>
      </c>
      <c r="AL33" s="2">
        <f t="shared" si="11"/>
        <v>6881</v>
      </c>
      <c r="AM33" s="2">
        <f t="shared" si="12"/>
        <v>58448</v>
      </c>
      <c r="AN33" s="2">
        <f t="shared" si="13"/>
        <v>0</v>
      </c>
      <c r="AO33" s="2">
        <f t="shared" si="14"/>
        <v>58448</v>
      </c>
    </row>
    <row r="34" spans="2:44">
      <c r="B34" s="45" t="s">
        <v>35</v>
      </c>
      <c r="C34" s="2">
        <v>4890</v>
      </c>
      <c r="D34" s="2">
        <v>0</v>
      </c>
      <c r="E34" s="2">
        <f t="shared" si="0"/>
        <v>4890</v>
      </c>
      <c r="F34" s="2">
        <v>5726</v>
      </c>
      <c r="G34" s="2">
        <v>0</v>
      </c>
      <c r="H34" s="2">
        <f t="shared" si="1"/>
        <v>5726</v>
      </c>
      <c r="I34" s="2">
        <v>9232</v>
      </c>
      <c r="J34" s="2">
        <v>0</v>
      </c>
      <c r="K34" s="2">
        <f t="shared" si="2"/>
        <v>9232</v>
      </c>
      <c r="L34" s="2">
        <v>14501</v>
      </c>
      <c r="M34" s="2">
        <v>0</v>
      </c>
      <c r="N34" s="2">
        <f t="shared" si="3"/>
        <v>14501</v>
      </c>
      <c r="O34" s="2">
        <v>9629</v>
      </c>
      <c r="P34" s="2">
        <v>0</v>
      </c>
      <c r="Q34" s="2">
        <f t="shared" si="4"/>
        <v>9629</v>
      </c>
      <c r="R34" s="2">
        <v>4980</v>
      </c>
      <c r="S34" s="2">
        <v>0</v>
      </c>
      <c r="T34" s="2">
        <f t="shared" si="5"/>
        <v>4980</v>
      </c>
      <c r="U34" s="2">
        <v>6338</v>
      </c>
      <c r="V34" s="2">
        <v>0</v>
      </c>
      <c r="W34" s="2">
        <f t="shared" si="6"/>
        <v>6338</v>
      </c>
      <c r="X34" s="2">
        <v>6252</v>
      </c>
      <c r="Y34" s="2">
        <v>0</v>
      </c>
      <c r="Z34" s="2">
        <f t="shared" si="7"/>
        <v>6252</v>
      </c>
      <c r="AA34" s="2">
        <v>7224</v>
      </c>
      <c r="AB34" s="2">
        <v>0</v>
      </c>
      <c r="AC34" s="2">
        <f t="shared" si="8"/>
        <v>7224</v>
      </c>
      <c r="AD34" s="2">
        <v>7338</v>
      </c>
      <c r="AE34" s="2">
        <v>0</v>
      </c>
      <c r="AF34" s="2">
        <f t="shared" si="9"/>
        <v>7338</v>
      </c>
      <c r="AG34" s="2">
        <v>4608</v>
      </c>
      <c r="AH34" s="2">
        <v>0</v>
      </c>
      <c r="AI34" s="2">
        <f t="shared" si="10"/>
        <v>4608</v>
      </c>
      <c r="AJ34" s="2">
        <v>5411</v>
      </c>
      <c r="AK34" s="2">
        <v>0</v>
      </c>
      <c r="AL34" s="2">
        <f t="shared" si="11"/>
        <v>5411</v>
      </c>
      <c r="AM34" s="2">
        <f t="shared" si="12"/>
        <v>86129</v>
      </c>
      <c r="AN34" s="2">
        <f t="shared" si="13"/>
        <v>0</v>
      </c>
      <c r="AO34" s="2">
        <f t="shared" si="14"/>
        <v>86129</v>
      </c>
    </row>
    <row r="35" spans="2:44">
      <c r="B35" s="45" t="s">
        <v>36</v>
      </c>
      <c r="C35" s="2">
        <v>5641</v>
      </c>
      <c r="D35" s="2">
        <v>0</v>
      </c>
      <c r="E35" s="2">
        <f t="shared" si="0"/>
        <v>5641</v>
      </c>
      <c r="F35" s="2">
        <v>5109</v>
      </c>
      <c r="G35" s="2">
        <v>0</v>
      </c>
      <c r="H35" s="2">
        <f t="shared" si="1"/>
        <v>5109</v>
      </c>
      <c r="I35" s="2">
        <v>8645</v>
      </c>
      <c r="J35" s="2">
        <v>0</v>
      </c>
      <c r="K35" s="2">
        <f t="shared" si="2"/>
        <v>8645</v>
      </c>
      <c r="L35" s="2">
        <v>5192</v>
      </c>
      <c r="M35" s="2">
        <v>0</v>
      </c>
      <c r="N35" s="2">
        <f t="shared" si="3"/>
        <v>5192</v>
      </c>
      <c r="O35" s="2">
        <v>6434</v>
      </c>
      <c r="P35" s="2">
        <v>0</v>
      </c>
      <c r="Q35" s="2">
        <f t="shared" si="4"/>
        <v>6434</v>
      </c>
      <c r="R35" s="2">
        <v>3727</v>
      </c>
      <c r="S35" s="2">
        <v>0</v>
      </c>
      <c r="T35" s="2">
        <f t="shared" si="5"/>
        <v>3727</v>
      </c>
      <c r="U35" s="2">
        <v>5077</v>
      </c>
      <c r="V35" s="2">
        <v>0</v>
      </c>
      <c r="W35" s="2">
        <f t="shared" si="6"/>
        <v>5077</v>
      </c>
      <c r="X35" s="2">
        <v>4657</v>
      </c>
      <c r="Y35" s="2">
        <v>0</v>
      </c>
      <c r="Z35" s="2">
        <f t="shared" si="7"/>
        <v>4657</v>
      </c>
      <c r="AA35" s="2">
        <v>5130</v>
      </c>
      <c r="AB35" s="2">
        <v>0</v>
      </c>
      <c r="AC35" s="2">
        <f t="shared" si="8"/>
        <v>5130</v>
      </c>
      <c r="AD35" s="2">
        <v>4105</v>
      </c>
      <c r="AE35" s="2">
        <v>0</v>
      </c>
      <c r="AF35" s="2">
        <f t="shared" si="9"/>
        <v>4105</v>
      </c>
      <c r="AG35" s="2">
        <v>4754</v>
      </c>
      <c r="AH35" s="2">
        <v>0</v>
      </c>
      <c r="AI35" s="2">
        <f t="shared" si="10"/>
        <v>4754</v>
      </c>
      <c r="AJ35" s="2">
        <v>4829</v>
      </c>
      <c r="AK35" s="2">
        <v>0</v>
      </c>
      <c r="AL35" s="2">
        <f t="shared" si="11"/>
        <v>4829</v>
      </c>
      <c r="AM35" s="2">
        <f t="shared" si="12"/>
        <v>63300</v>
      </c>
      <c r="AN35" s="2">
        <f t="shared" si="13"/>
        <v>0</v>
      </c>
      <c r="AO35" s="2">
        <f t="shared" si="14"/>
        <v>63300</v>
      </c>
    </row>
    <row r="36" spans="2:44">
      <c r="B36" s="45" t="s">
        <v>37</v>
      </c>
      <c r="C36" s="2">
        <v>107480</v>
      </c>
      <c r="D36" s="2">
        <v>0</v>
      </c>
      <c r="E36" s="2">
        <f t="shared" si="0"/>
        <v>107480</v>
      </c>
      <c r="F36" s="2">
        <v>105790</v>
      </c>
      <c r="G36" s="2">
        <v>0</v>
      </c>
      <c r="H36" s="2">
        <f t="shared" si="1"/>
        <v>105790</v>
      </c>
      <c r="I36" s="2">
        <v>97253</v>
      </c>
      <c r="J36" s="2">
        <v>0</v>
      </c>
      <c r="K36" s="2">
        <f t="shared" si="2"/>
        <v>97253</v>
      </c>
      <c r="L36" s="2">
        <v>88772</v>
      </c>
      <c r="M36" s="2">
        <v>0</v>
      </c>
      <c r="N36" s="2">
        <f t="shared" si="3"/>
        <v>88772</v>
      </c>
      <c r="O36" s="2">
        <v>90419</v>
      </c>
      <c r="P36" s="2">
        <v>0</v>
      </c>
      <c r="Q36" s="2">
        <f t="shared" si="4"/>
        <v>90419</v>
      </c>
      <c r="R36" s="2">
        <v>73088</v>
      </c>
      <c r="S36" s="2">
        <v>0</v>
      </c>
      <c r="T36" s="2">
        <f t="shared" si="5"/>
        <v>73088</v>
      </c>
      <c r="U36" s="2">
        <v>94163</v>
      </c>
      <c r="V36" s="2">
        <v>0</v>
      </c>
      <c r="W36" s="2">
        <f t="shared" si="6"/>
        <v>94163</v>
      </c>
      <c r="X36" s="2">
        <v>132512</v>
      </c>
      <c r="Y36" s="2">
        <v>0</v>
      </c>
      <c r="Z36" s="2">
        <f t="shared" si="7"/>
        <v>132512</v>
      </c>
      <c r="AA36" s="2">
        <v>111214</v>
      </c>
      <c r="AB36" s="2">
        <v>0</v>
      </c>
      <c r="AC36" s="2">
        <f t="shared" si="8"/>
        <v>111214</v>
      </c>
      <c r="AD36" s="2">
        <v>99081</v>
      </c>
      <c r="AE36" s="2">
        <v>0</v>
      </c>
      <c r="AF36" s="2">
        <f t="shared" si="9"/>
        <v>99081</v>
      </c>
      <c r="AG36" s="2">
        <v>75192</v>
      </c>
      <c r="AH36" s="2">
        <v>0</v>
      </c>
      <c r="AI36" s="2">
        <f t="shared" si="10"/>
        <v>75192</v>
      </c>
      <c r="AJ36" s="2">
        <v>70316</v>
      </c>
      <c r="AK36" s="2">
        <v>0</v>
      </c>
      <c r="AL36" s="2">
        <f t="shared" si="11"/>
        <v>70316</v>
      </c>
      <c r="AM36" s="2">
        <f t="shared" si="12"/>
        <v>1145280</v>
      </c>
      <c r="AN36" s="2">
        <f t="shared" si="13"/>
        <v>0</v>
      </c>
      <c r="AO36" s="2">
        <f t="shared" si="14"/>
        <v>1145280</v>
      </c>
    </row>
    <row r="37" spans="2:44">
      <c r="B37" s="45" t="s">
        <v>38</v>
      </c>
      <c r="C37" s="2">
        <v>29588</v>
      </c>
      <c r="D37" s="2">
        <v>0</v>
      </c>
      <c r="E37" s="2">
        <f t="shared" si="0"/>
        <v>29588</v>
      </c>
      <c r="F37" s="2">
        <v>28770</v>
      </c>
      <c r="G37" s="2">
        <v>0</v>
      </c>
      <c r="H37" s="2">
        <f t="shared" si="1"/>
        <v>28770</v>
      </c>
      <c r="I37" s="2">
        <v>30046</v>
      </c>
      <c r="J37" s="2">
        <v>0</v>
      </c>
      <c r="K37" s="2">
        <f t="shared" si="2"/>
        <v>30046</v>
      </c>
      <c r="L37" s="2">
        <v>85189</v>
      </c>
      <c r="M37" s="2">
        <v>0</v>
      </c>
      <c r="N37" s="2">
        <f t="shared" si="3"/>
        <v>85189</v>
      </c>
      <c r="O37" s="2">
        <v>16733</v>
      </c>
      <c r="P37" s="2">
        <v>0</v>
      </c>
      <c r="Q37" s="2">
        <f t="shared" si="4"/>
        <v>16733</v>
      </c>
      <c r="R37" s="2">
        <v>17629</v>
      </c>
      <c r="S37" s="2">
        <v>0</v>
      </c>
      <c r="T37" s="2">
        <f t="shared" si="5"/>
        <v>17629</v>
      </c>
      <c r="U37" s="2">
        <v>24013</v>
      </c>
      <c r="V37" s="2">
        <v>0</v>
      </c>
      <c r="W37" s="2">
        <f t="shared" si="6"/>
        <v>24013</v>
      </c>
      <c r="X37" s="2">
        <v>24696</v>
      </c>
      <c r="Y37" s="2">
        <v>0</v>
      </c>
      <c r="Z37" s="2">
        <f t="shared" si="7"/>
        <v>24696</v>
      </c>
      <c r="AA37" s="2">
        <v>20465</v>
      </c>
      <c r="AB37" s="2">
        <v>0</v>
      </c>
      <c r="AC37" s="2">
        <f t="shared" si="8"/>
        <v>20465</v>
      </c>
      <c r="AD37" s="2">
        <v>18493</v>
      </c>
      <c r="AE37" s="2">
        <v>0</v>
      </c>
      <c r="AF37" s="2">
        <f t="shared" si="9"/>
        <v>18493</v>
      </c>
      <c r="AG37" s="2">
        <v>25085</v>
      </c>
      <c r="AH37" s="2">
        <v>0</v>
      </c>
      <c r="AI37" s="2">
        <f t="shared" si="10"/>
        <v>25085</v>
      </c>
      <c r="AJ37" s="2">
        <v>37352</v>
      </c>
      <c r="AK37" s="2">
        <v>0</v>
      </c>
      <c r="AL37" s="2">
        <f t="shared" si="11"/>
        <v>37352</v>
      </c>
      <c r="AM37" s="2">
        <f t="shared" si="12"/>
        <v>358059</v>
      </c>
      <c r="AN37" s="2">
        <f t="shared" si="13"/>
        <v>0</v>
      </c>
      <c r="AO37" s="2">
        <f t="shared" si="14"/>
        <v>358059</v>
      </c>
    </row>
    <row r="38" spans="2:44">
      <c r="B38" s="45" t="s">
        <v>39</v>
      </c>
      <c r="C38" s="2">
        <v>2234</v>
      </c>
      <c r="D38" s="2">
        <v>0</v>
      </c>
      <c r="E38" s="2">
        <f t="shared" si="0"/>
        <v>2234</v>
      </c>
      <c r="F38" s="2">
        <v>5196</v>
      </c>
      <c r="G38" s="2">
        <v>0</v>
      </c>
      <c r="H38" s="2">
        <f t="shared" si="1"/>
        <v>5196</v>
      </c>
      <c r="I38" s="2">
        <v>2004</v>
      </c>
      <c r="J38" s="2">
        <v>0</v>
      </c>
      <c r="K38" s="2">
        <f t="shared" si="2"/>
        <v>2004</v>
      </c>
      <c r="L38" s="2">
        <v>2705</v>
      </c>
      <c r="M38" s="2">
        <v>0</v>
      </c>
      <c r="N38" s="2">
        <f t="shared" si="3"/>
        <v>2705</v>
      </c>
      <c r="O38" s="2">
        <v>2523</v>
      </c>
      <c r="P38" s="2">
        <v>0</v>
      </c>
      <c r="Q38" s="2">
        <f t="shared" si="4"/>
        <v>2523</v>
      </c>
      <c r="R38" s="2">
        <v>2494</v>
      </c>
      <c r="S38" s="2">
        <v>0</v>
      </c>
      <c r="T38" s="2">
        <f t="shared" si="5"/>
        <v>2494</v>
      </c>
      <c r="U38" s="2">
        <v>2037</v>
      </c>
      <c r="V38" s="2">
        <v>0</v>
      </c>
      <c r="W38" s="2">
        <f t="shared" si="6"/>
        <v>2037</v>
      </c>
      <c r="X38" s="2">
        <v>2355</v>
      </c>
      <c r="Y38" s="2">
        <v>0</v>
      </c>
      <c r="Z38" s="2">
        <f t="shared" si="7"/>
        <v>2355</v>
      </c>
      <c r="AA38" s="2">
        <v>1652</v>
      </c>
      <c r="AB38" s="2">
        <v>0</v>
      </c>
      <c r="AC38" s="2">
        <f t="shared" si="8"/>
        <v>1652</v>
      </c>
      <c r="AD38" s="2">
        <v>2533</v>
      </c>
      <c r="AE38" s="2">
        <v>0</v>
      </c>
      <c r="AF38" s="2">
        <f t="shared" si="9"/>
        <v>2533</v>
      </c>
      <c r="AG38" s="2">
        <v>3444</v>
      </c>
      <c r="AH38" s="2">
        <v>0</v>
      </c>
      <c r="AI38" s="2">
        <f t="shared" si="10"/>
        <v>3444</v>
      </c>
      <c r="AJ38" s="2">
        <v>3419</v>
      </c>
      <c r="AK38" s="2">
        <v>0</v>
      </c>
      <c r="AL38" s="2">
        <f t="shared" si="11"/>
        <v>3419</v>
      </c>
      <c r="AM38" s="2">
        <f t="shared" si="12"/>
        <v>32596</v>
      </c>
      <c r="AN38" s="2">
        <f t="shared" si="13"/>
        <v>0</v>
      </c>
      <c r="AO38" s="2">
        <f t="shared" si="14"/>
        <v>32596</v>
      </c>
    </row>
    <row r="39" spans="2:44">
      <c r="B39" s="45" t="s">
        <v>40</v>
      </c>
      <c r="C39" s="2">
        <v>60204</v>
      </c>
      <c r="D39" s="2">
        <v>0</v>
      </c>
      <c r="E39" s="2">
        <f t="shared" si="0"/>
        <v>60204</v>
      </c>
      <c r="F39" s="2">
        <v>59495</v>
      </c>
      <c r="G39" s="2">
        <v>0</v>
      </c>
      <c r="H39" s="2">
        <f t="shared" si="1"/>
        <v>59495</v>
      </c>
      <c r="I39" s="2">
        <v>68871</v>
      </c>
      <c r="J39" s="2">
        <v>0</v>
      </c>
      <c r="K39" s="2">
        <f t="shared" si="2"/>
        <v>68871</v>
      </c>
      <c r="L39" s="2">
        <v>82299</v>
      </c>
      <c r="M39" s="2">
        <v>0</v>
      </c>
      <c r="N39" s="2">
        <f t="shared" si="3"/>
        <v>82299</v>
      </c>
      <c r="O39" s="2">
        <v>69595</v>
      </c>
      <c r="P39" s="2">
        <v>0</v>
      </c>
      <c r="Q39" s="2">
        <f t="shared" si="4"/>
        <v>69595</v>
      </c>
      <c r="R39" s="2">
        <v>67726</v>
      </c>
      <c r="S39" s="2">
        <v>0</v>
      </c>
      <c r="T39" s="2">
        <f t="shared" si="5"/>
        <v>67726</v>
      </c>
      <c r="U39" s="2">
        <v>73397</v>
      </c>
      <c r="V39" s="2">
        <v>0</v>
      </c>
      <c r="W39" s="2">
        <f t="shared" si="6"/>
        <v>73397</v>
      </c>
      <c r="X39" s="2">
        <v>56716</v>
      </c>
      <c r="Y39" s="2">
        <v>0</v>
      </c>
      <c r="Z39" s="2">
        <f t="shared" si="7"/>
        <v>56716</v>
      </c>
      <c r="AA39" s="2">
        <v>49920</v>
      </c>
      <c r="AB39" s="2">
        <v>0</v>
      </c>
      <c r="AC39" s="2">
        <f t="shared" si="8"/>
        <v>49920</v>
      </c>
      <c r="AD39" s="2">
        <v>50437</v>
      </c>
      <c r="AE39" s="2">
        <v>0</v>
      </c>
      <c r="AF39" s="2">
        <f t="shared" si="9"/>
        <v>50437</v>
      </c>
      <c r="AG39" s="2">
        <v>49799</v>
      </c>
      <c r="AH39" s="2">
        <v>0</v>
      </c>
      <c r="AI39" s="2">
        <f t="shared" si="10"/>
        <v>49799</v>
      </c>
      <c r="AJ39" s="2">
        <v>52916</v>
      </c>
      <c r="AK39" s="2">
        <v>0</v>
      </c>
      <c r="AL39" s="2">
        <f t="shared" si="11"/>
        <v>52916</v>
      </c>
      <c r="AM39" s="2">
        <f t="shared" si="12"/>
        <v>741375</v>
      </c>
      <c r="AN39" s="2">
        <f t="shared" si="13"/>
        <v>0</v>
      </c>
      <c r="AO39" s="2">
        <f t="shared" si="14"/>
        <v>741375</v>
      </c>
    </row>
    <row r="40" spans="2:44">
      <c r="B40" s="45" t="s">
        <v>41</v>
      </c>
      <c r="C40" s="2">
        <v>132053</v>
      </c>
      <c r="D40" s="2">
        <v>0</v>
      </c>
      <c r="E40" s="2">
        <f t="shared" si="0"/>
        <v>132053</v>
      </c>
      <c r="F40" s="2">
        <v>99289</v>
      </c>
      <c r="G40" s="2">
        <v>0</v>
      </c>
      <c r="H40" s="2">
        <f t="shared" si="1"/>
        <v>99289</v>
      </c>
      <c r="I40" s="2">
        <v>128716</v>
      </c>
      <c r="J40" s="2">
        <v>0</v>
      </c>
      <c r="K40" s="2">
        <f t="shared" si="2"/>
        <v>128716</v>
      </c>
      <c r="L40" s="2">
        <v>112443</v>
      </c>
      <c r="M40" s="2">
        <v>0</v>
      </c>
      <c r="N40" s="2">
        <f t="shared" si="3"/>
        <v>112443</v>
      </c>
      <c r="O40" s="2">
        <v>133829</v>
      </c>
      <c r="P40" s="2">
        <v>0</v>
      </c>
      <c r="Q40" s="2">
        <f t="shared" si="4"/>
        <v>133829</v>
      </c>
      <c r="R40" s="2">
        <v>106352</v>
      </c>
      <c r="S40" s="2">
        <v>0</v>
      </c>
      <c r="T40" s="2">
        <f t="shared" si="5"/>
        <v>106352</v>
      </c>
      <c r="U40" s="2">
        <v>109342</v>
      </c>
      <c r="V40" s="2">
        <v>0</v>
      </c>
      <c r="W40" s="2">
        <f t="shared" si="6"/>
        <v>109342</v>
      </c>
      <c r="X40" s="2">
        <v>102730</v>
      </c>
      <c r="Y40" s="2">
        <v>0</v>
      </c>
      <c r="Z40" s="2">
        <f t="shared" si="7"/>
        <v>102730</v>
      </c>
      <c r="AA40" s="2">
        <v>102162</v>
      </c>
      <c r="AB40" s="2">
        <v>0</v>
      </c>
      <c r="AC40" s="2">
        <f t="shared" si="8"/>
        <v>102162</v>
      </c>
      <c r="AD40" s="2">
        <v>105264</v>
      </c>
      <c r="AE40" s="2">
        <v>0</v>
      </c>
      <c r="AF40" s="2">
        <f t="shared" si="9"/>
        <v>105264</v>
      </c>
      <c r="AG40" s="2">
        <v>101852</v>
      </c>
      <c r="AH40" s="2">
        <v>0</v>
      </c>
      <c r="AI40" s="2">
        <f t="shared" si="10"/>
        <v>101852</v>
      </c>
      <c r="AJ40" s="2">
        <v>96325</v>
      </c>
      <c r="AK40" s="2">
        <v>0</v>
      </c>
      <c r="AL40" s="2">
        <f t="shared" si="11"/>
        <v>96325</v>
      </c>
      <c r="AM40" s="2">
        <f t="shared" si="12"/>
        <v>1330357</v>
      </c>
      <c r="AN40" s="2">
        <f t="shared" si="13"/>
        <v>0</v>
      </c>
      <c r="AO40" s="2">
        <f t="shared" si="14"/>
        <v>1330357</v>
      </c>
    </row>
    <row r="41" spans="2:44">
      <c r="B41" s="45" t="s">
        <v>42</v>
      </c>
      <c r="C41" s="2">
        <v>0</v>
      </c>
      <c r="D41" s="2">
        <v>0</v>
      </c>
      <c r="E41" s="2">
        <f t="shared" si="0"/>
        <v>0</v>
      </c>
      <c r="F41" s="2">
        <v>0</v>
      </c>
      <c r="G41" s="2">
        <v>0</v>
      </c>
      <c r="H41" s="2">
        <f t="shared" si="1"/>
        <v>0</v>
      </c>
      <c r="I41" s="2">
        <v>0</v>
      </c>
      <c r="J41" s="2">
        <v>0</v>
      </c>
      <c r="K41" s="2">
        <f t="shared" si="2"/>
        <v>0</v>
      </c>
      <c r="L41" s="2">
        <v>0</v>
      </c>
      <c r="M41" s="2">
        <v>0</v>
      </c>
      <c r="N41" s="2">
        <f t="shared" si="3"/>
        <v>0</v>
      </c>
      <c r="O41" s="2">
        <v>0</v>
      </c>
      <c r="P41" s="2">
        <v>11661</v>
      </c>
      <c r="Q41" s="2">
        <f t="shared" si="4"/>
        <v>11661</v>
      </c>
      <c r="R41" s="2">
        <v>0</v>
      </c>
      <c r="S41" s="2">
        <v>0</v>
      </c>
      <c r="T41" s="2">
        <f t="shared" si="5"/>
        <v>0</v>
      </c>
      <c r="U41" s="2">
        <v>0</v>
      </c>
      <c r="V41" s="2">
        <v>0</v>
      </c>
      <c r="W41" s="2">
        <f t="shared" si="6"/>
        <v>0</v>
      </c>
      <c r="X41" s="2">
        <v>0</v>
      </c>
      <c r="Y41" s="2">
        <v>0</v>
      </c>
      <c r="Z41" s="2">
        <f t="shared" si="7"/>
        <v>0</v>
      </c>
      <c r="AA41" s="2">
        <v>0</v>
      </c>
      <c r="AB41" s="2">
        <v>0</v>
      </c>
      <c r="AC41" s="2">
        <f t="shared" si="8"/>
        <v>0</v>
      </c>
      <c r="AD41" s="2">
        <v>0</v>
      </c>
      <c r="AE41" s="2">
        <v>0</v>
      </c>
      <c r="AF41" s="2">
        <f t="shared" si="9"/>
        <v>0</v>
      </c>
      <c r="AG41" s="2">
        <v>0</v>
      </c>
      <c r="AH41" s="2">
        <v>0</v>
      </c>
      <c r="AI41" s="2">
        <f t="shared" si="10"/>
        <v>0</v>
      </c>
      <c r="AJ41" s="2">
        <v>0</v>
      </c>
      <c r="AK41" s="2">
        <v>0</v>
      </c>
      <c r="AL41" s="2">
        <f t="shared" si="11"/>
        <v>0</v>
      </c>
      <c r="AM41" s="2">
        <f t="shared" si="12"/>
        <v>0</v>
      </c>
      <c r="AN41" s="2">
        <f t="shared" si="13"/>
        <v>11661</v>
      </c>
      <c r="AO41" s="2">
        <f t="shared" si="14"/>
        <v>11661</v>
      </c>
    </row>
    <row r="42" spans="2:44">
      <c r="B42" s="45" t="s">
        <v>43</v>
      </c>
      <c r="C42" s="2">
        <v>0</v>
      </c>
      <c r="D42" s="2">
        <v>0</v>
      </c>
      <c r="E42" s="2">
        <f t="shared" si="0"/>
        <v>0</v>
      </c>
      <c r="F42" s="2">
        <v>0</v>
      </c>
      <c r="G42" s="2">
        <v>0</v>
      </c>
      <c r="H42" s="2">
        <f t="shared" si="1"/>
        <v>0</v>
      </c>
      <c r="I42" s="2">
        <v>0</v>
      </c>
      <c r="J42" s="2">
        <v>0</v>
      </c>
      <c r="K42" s="2">
        <f t="shared" si="2"/>
        <v>0</v>
      </c>
      <c r="L42" s="2">
        <v>0</v>
      </c>
      <c r="M42" s="2">
        <v>0</v>
      </c>
      <c r="N42" s="2">
        <f t="shared" si="3"/>
        <v>0</v>
      </c>
      <c r="O42" s="2">
        <v>0</v>
      </c>
      <c r="P42" s="2">
        <v>0</v>
      </c>
      <c r="Q42" s="2">
        <f t="shared" si="4"/>
        <v>0</v>
      </c>
      <c r="R42" s="2">
        <v>0</v>
      </c>
      <c r="S42" s="2">
        <v>0</v>
      </c>
      <c r="T42" s="2">
        <f t="shared" si="5"/>
        <v>0</v>
      </c>
      <c r="U42" s="2">
        <v>0</v>
      </c>
      <c r="V42" s="2">
        <v>0</v>
      </c>
      <c r="W42" s="2">
        <f t="shared" si="6"/>
        <v>0</v>
      </c>
      <c r="X42" s="2">
        <v>0</v>
      </c>
      <c r="Y42" s="2">
        <v>0</v>
      </c>
      <c r="Z42" s="2">
        <f t="shared" si="7"/>
        <v>0</v>
      </c>
      <c r="AA42" s="2">
        <v>0</v>
      </c>
      <c r="AB42" s="2">
        <v>0</v>
      </c>
      <c r="AC42" s="2">
        <f t="shared" si="8"/>
        <v>0</v>
      </c>
      <c r="AD42" s="2">
        <v>0</v>
      </c>
      <c r="AE42" s="2">
        <v>0</v>
      </c>
      <c r="AF42" s="2">
        <f t="shared" si="9"/>
        <v>0</v>
      </c>
      <c r="AG42" s="2">
        <v>0</v>
      </c>
      <c r="AH42" s="2">
        <v>0</v>
      </c>
      <c r="AI42" s="2">
        <f t="shared" si="10"/>
        <v>0</v>
      </c>
      <c r="AJ42" s="2">
        <v>0</v>
      </c>
      <c r="AK42" s="2">
        <v>0</v>
      </c>
      <c r="AL42" s="2">
        <f t="shared" si="11"/>
        <v>0</v>
      </c>
      <c r="AM42" s="2">
        <f t="shared" si="12"/>
        <v>0</v>
      </c>
      <c r="AN42" s="2">
        <f t="shared" si="13"/>
        <v>0</v>
      </c>
      <c r="AO42" s="2">
        <f t="shared" si="14"/>
        <v>0</v>
      </c>
    </row>
    <row r="43" spans="2:44">
      <c r="B43" s="3" t="s">
        <v>44</v>
      </c>
      <c r="C43" s="4">
        <f t="shared" ref="C43:AO43" si="39">SUM(C8:C42)</f>
        <v>8228905</v>
      </c>
      <c r="D43" s="4">
        <f t="shared" si="39"/>
        <v>127343754</v>
      </c>
      <c r="E43" s="4">
        <f t="shared" si="39"/>
        <v>135572659</v>
      </c>
      <c r="F43" s="4">
        <f t="shared" si="39"/>
        <v>8761919</v>
      </c>
      <c r="G43" s="4">
        <f t="shared" si="39"/>
        <v>123579614</v>
      </c>
      <c r="H43" s="4">
        <f t="shared" si="39"/>
        <v>132341533</v>
      </c>
      <c r="I43" s="4">
        <f t="shared" si="39"/>
        <v>9255860</v>
      </c>
      <c r="J43" s="4">
        <f t="shared" si="39"/>
        <v>147894513</v>
      </c>
      <c r="K43" s="4">
        <f t="shared" si="39"/>
        <v>157150373</v>
      </c>
      <c r="L43" s="4">
        <f t="shared" si="39"/>
        <v>7842512</v>
      </c>
      <c r="M43" s="4">
        <f t="shared" si="39"/>
        <v>136005984</v>
      </c>
      <c r="N43" s="4">
        <f t="shared" si="39"/>
        <v>143848496</v>
      </c>
      <c r="O43" s="4">
        <f t="shared" si="39"/>
        <v>8467069</v>
      </c>
      <c r="P43" s="4">
        <f t="shared" si="39"/>
        <v>140600496</v>
      </c>
      <c r="Q43" s="4">
        <f t="shared" si="39"/>
        <v>149067565</v>
      </c>
      <c r="R43" s="4">
        <f t="shared" si="39"/>
        <v>8072586</v>
      </c>
      <c r="S43" s="4">
        <f t="shared" si="39"/>
        <v>135129479</v>
      </c>
      <c r="T43" s="4">
        <f t="shared" si="39"/>
        <v>143202065</v>
      </c>
      <c r="U43" s="4">
        <f t="shared" si="39"/>
        <v>8118955</v>
      </c>
      <c r="V43" s="4">
        <f t="shared" si="39"/>
        <v>134863707</v>
      </c>
      <c r="W43" s="4">
        <f t="shared" si="39"/>
        <v>142982662</v>
      </c>
      <c r="X43" s="4">
        <f t="shared" si="39"/>
        <v>8213936</v>
      </c>
      <c r="Y43" s="4">
        <f t="shared" si="39"/>
        <v>134362326</v>
      </c>
      <c r="Z43" s="4">
        <f t="shared" si="39"/>
        <v>142576262</v>
      </c>
      <c r="AA43" s="4">
        <f t="shared" si="39"/>
        <v>7764937</v>
      </c>
      <c r="AB43" s="4">
        <f t="shared" si="39"/>
        <v>141259940</v>
      </c>
      <c r="AC43" s="4">
        <f t="shared" si="39"/>
        <v>149024877</v>
      </c>
      <c r="AD43" s="4">
        <f t="shared" si="39"/>
        <v>7159806</v>
      </c>
      <c r="AE43" s="4">
        <f t="shared" si="39"/>
        <v>121629601</v>
      </c>
      <c r="AF43" s="4">
        <f t="shared" si="39"/>
        <v>128789407</v>
      </c>
      <c r="AG43" s="4">
        <f t="shared" si="39"/>
        <v>7135106</v>
      </c>
      <c r="AH43" s="4">
        <f t="shared" si="39"/>
        <v>138756491</v>
      </c>
      <c r="AI43" s="4">
        <f t="shared" si="39"/>
        <v>145891597</v>
      </c>
      <c r="AJ43" s="4">
        <f t="shared" si="39"/>
        <v>7326999</v>
      </c>
      <c r="AK43" s="4">
        <f t="shared" si="39"/>
        <v>131916588</v>
      </c>
      <c r="AL43" s="4">
        <f t="shared" si="39"/>
        <v>139243587</v>
      </c>
      <c r="AM43" s="4">
        <f t="shared" si="39"/>
        <v>96348590</v>
      </c>
      <c r="AN43" s="4">
        <f t="shared" si="39"/>
        <v>1613342493</v>
      </c>
      <c r="AO43" s="4">
        <f t="shared" si="39"/>
        <v>1709691083</v>
      </c>
    </row>
    <row r="45" spans="2:44">
      <c r="B45" s="26" t="s">
        <v>45</v>
      </c>
      <c r="C45" s="24">
        <v>43101</v>
      </c>
      <c r="D45" s="25"/>
      <c r="E45" s="25"/>
      <c r="F45" s="24">
        <v>43132</v>
      </c>
      <c r="G45" s="25"/>
      <c r="H45" s="25"/>
      <c r="I45" s="24">
        <v>43160</v>
      </c>
      <c r="J45" s="25"/>
      <c r="K45" s="25"/>
      <c r="L45" s="31">
        <v>43191</v>
      </c>
      <c r="M45" s="32"/>
      <c r="N45" s="32"/>
      <c r="O45" s="31">
        <v>43221</v>
      </c>
      <c r="P45" s="32"/>
      <c r="Q45" s="32"/>
      <c r="R45" s="31">
        <v>43252</v>
      </c>
      <c r="S45" s="32"/>
      <c r="T45" s="32"/>
      <c r="U45" s="19">
        <v>43282</v>
      </c>
      <c r="V45" s="20"/>
      <c r="W45" s="20"/>
      <c r="X45" s="19">
        <v>43313</v>
      </c>
      <c r="Y45" s="20"/>
      <c r="Z45" s="20"/>
      <c r="AA45" s="19">
        <v>43344</v>
      </c>
      <c r="AB45" s="20"/>
      <c r="AC45" s="20"/>
      <c r="AD45" s="21">
        <v>43374</v>
      </c>
      <c r="AE45" s="22"/>
      <c r="AF45" s="22"/>
      <c r="AG45" s="21">
        <v>43405</v>
      </c>
      <c r="AH45" s="22"/>
      <c r="AI45" s="22"/>
      <c r="AJ45" s="21">
        <v>43435</v>
      </c>
      <c r="AK45" s="22"/>
      <c r="AL45" s="22"/>
      <c r="AM45" s="23">
        <v>2018</v>
      </c>
      <c r="AN45" s="23"/>
      <c r="AO45" s="23"/>
      <c r="AP45" s="18" t="s">
        <v>46</v>
      </c>
      <c r="AQ45" s="18"/>
      <c r="AR45" s="18"/>
    </row>
    <row r="46" spans="2:44">
      <c r="B46" s="26"/>
      <c r="C46" s="5" t="s">
        <v>6</v>
      </c>
      <c r="D46" s="5" t="s">
        <v>7</v>
      </c>
      <c r="E46" s="5" t="s">
        <v>8</v>
      </c>
      <c r="F46" s="5" t="s">
        <v>6</v>
      </c>
      <c r="G46" s="5" t="s">
        <v>7</v>
      </c>
      <c r="H46" s="5" t="s">
        <v>8</v>
      </c>
      <c r="I46" s="5" t="s">
        <v>6</v>
      </c>
      <c r="J46" s="5" t="s">
        <v>7</v>
      </c>
      <c r="K46" s="5" t="s">
        <v>8</v>
      </c>
      <c r="L46" s="1" t="s">
        <v>6</v>
      </c>
      <c r="M46" s="1" t="s">
        <v>7</v>
      </c>
      <c r="N46" s="1" t="s">
        <v>8</v>
      </c>
      <c r="O46" s="1" t="s">
        <v>6</v>
      </c>
      <c r="P46" s="1" t="s">
        <v>7</v>
      </c>
      <c r="Q46" s="1" t="s">
        <v>8</v>
      </c>
      <c r="R46" s="1" t="s">
        <v>6</v>
      </c>
      <c r="S46" s="1" t="s">
        <v>7</v>
      </c>
      <c r="T46" s="1" t="s">
        <v>8</v>
      </c>
      <c r="U46" s="6" t="s">
        <v>6</v>
      </c>
      <c r="V46" s="6" t="s">
        <v>7</v>
      </c>
      <c r="W46" s="6" t="s">
        <v>8</v>
      </c>
      <c r="X46" s="6" t="s">
        <v>6</v>
      </c>
      <c r="Y46" s="6" t="s">
        <v>7</v>
      </c>
      <c r="Z46" s="6" t="s">
        <v>8</v>
      </c>
      <c r="AA46" s="6" t="s">
        <v>6</v>
      </c>
      <c r="AB46" s="6" t="s">
        <v>7</v>
      </c>
      <c r="AC46" s="6" t="s">
        <v>8</v>
      </c>
      <c r="AD46" s="7" t="s">
        <v>6</v>
      </c>
      <c r="AE46" s="7" t="s">
        <v>7</v>
      </c>
      <c r="AF46" s="7" t="s">
        <v>8</v>
      </c>
      <c r="AG46" s="7" t="s">
        <v>6</v>
      </c>
      <c r="AH46" s="7" t="s">
        <v>7</v>
      </c>
      <c r="AI46" s="7" t="s">
        <v>8</v>
      </c>
      <c r="AJ46" s="7" t="s">
        <v>6</v>
      </c>
      <c r="AK46" s="7" t="s">
        <v>7</v>
      </c>
      <c r="AL46" s="7" t="s">
        <v>8</v>
      </c>
      <c r="AM46" s="8" t="s">
        <v>6</v>
      </c>
      <c r="AN46" s="8" t="s">
        <v>7</v>
      </c>
      <c r="AO46" s="8" t="s">
        <v>8</v>
      </c>
      <c r="AP46" s="12" t="s">
        <v>6</v>
      </c>
      <c r="AQ46" s="12" t="s">
        <v>7</v>
      </c>
      <c r="AR46" s="12" t="s">
        <v>8</v>
      </c>
    </row>
    <row r="47" spans="2:44">
      <c r="B47" s="13" t="s">
        <v>47</v>
      </c>
      <c r="C47" s="14">
        <f t="shared" ref="C47:AO47" si="40">SUM(C8:C9,C11:C12,C31,C14)</f>
        <v>7421143</v>
      </c>
      <c r="D47" s="14">
        <f t="shared" si="40"/>
        <v>127336416</v>
      </c>
      <c r="E47" s="14">
        <f t="shared" si="40"/>
        <v>134757559</v>
      </c>
      <c r="F47" s="14">
        <f t="shared" si="40"/>
        <v>7950850</v>
      </c>
      <c r="G47" s="14">
        <f t="shared" si="40"/>
        <v>123576358</v>
      </c>
      <c r="H47" s="14">
        <f t="shared" si="40"/>
        <v>131527208</v>
      </c>
      <c r="I47" s="14">
        <f t="shared" si="40"/>
        <v>8402917</v>
      </c>
      <c r="J47" s="14">
        <f t="shared" si="40"/>
        <v>147887885</v>
      </c>
      <c r="K47" s="14">
        <f t="shared" si="40"/>
        <v>156290802</v>
      </c>
      <c r="L47" s="14">
        <f t="shared" si="40"/>
        <v>7013316</v>
      </c>
      <c r="M47" s="14">
        <f t="shared" si="40"/>
        <v>135999455</v>
      </c>
      <c r="N47" s="14">
        <f t="shared" si="40"/>
        <v>143012771</v>
      </c>
      <c r="O47" s="14">
        <f t="shared" si="40"/>
        <v>7707003</v>
      </c>
      <c r="P47" s="14">
        <f t="shared" si="40"/>
        <v>140584205</v>
      </c>
      <c r="Q47" s="14">
        <f t="shared" si="40"/>
        <v>148291208</v>
      </c>
      <c r="R47" s="14">
        <f t="shared" si="40"/>
        <v>7381936</v>
      </c>
      <c r="S47" s="14">
        <f t="shared" si="40"/>
        <v>135124710</v>
      </c>
      <c r="T47" s="14">
        <f t="shared" si="40"/>
        <v>142506646</v>
      </c>
      <c r="U47" s="14">
        <f t="shared" si="40"/>
        <v>7403182</v>
      </c>
      <c r="V47" s="14">
        <f t="shared" si="40"/>
        <v>134860625</v>
      </c>
      <c r="W47" s="14">
        <f t="shared" si="40"/>
        <v>142263807</v>
      </c>
      <c r="X47" s="14">
        <f t="shared" si="40"/>
        <v>7472046</v>
      </c>
      <c r="Y47" s="14">
        <f t="shared" si="40"/>
        <v>134358525</v>
      </c>
      <c r="Z47" s="14">
        <f t="shared" si="40"/>
        <v>141830571</v>
      </c>
      <c r="AA47" s="14">
        <f t="shared" si="40"/>
        <v>7124694</v>
      </c>
      <c r="AB47" s="14">
        <f t="shared" si="40"/>
        <v>141246301</v>
      </c>
      <c r="AC47" s="14">
        <f t="shared" si="40"/>
        <v>148370995</v>
      </c>
      <c r="AD47" s="14">
        <f t="shared" si="40"/>
        <v>6487229</v>
      </c>
      <c r="AE47" s="14">
        <f t="shared" si="40"/>
        <v>121576492</v>
      </c>
      <c r="AF47" s="14">
        <f t="shared" si="40"/>
        <v>128063721</v>
      </c>
      <c r="AG47" s="14">
        <f t="shared" si="40"/>
        <v>6477664</v>
      </c>
      <c r="AH47" s="14">
        <f t="shared" si="40"/>
        <v>138667262</v>
      </c>
      <c r="AI47" s="14">
        <f t="shared" si="40"/>
        <v>145144926</v>
      </c>
      <c r="AJ47" s="14">
        <f t="shared" si="40"/>
        <v>6606235</v>
      </c>
      <c r="AK47" s="14">
        <f t="shared" si="40"/>
        <v>131818555</v>
      </c>
      <c r="AL47" s="14">
        <f t="shared" si="40"/>
        <v>138424790</v>
      </c>
      <c r="AM47" s="14">
        <f t="shared" si="40"/>
        <v>87448215</v>
      </c>
      <c r="AN47" s="14">
        <f t="shared" si="40"/>
        <v>1613036789</v>
      </c>
      <c r="AO47" s="14">
        <f t="shared" si="40"/>
        <v>1700485004</v>
      </c>
      <c r="AP47" s="16">
        <f>AM47/$AM$51</f>
        <v>0.90762319407061376</v>
      </c>
      <c r="AQ47" s="16">
        <f>AN47/$AN$51</f>
        <v>0.99981051512538321</v>
      </c>
      <c r="AR47" s="16">
        <f>AO47/$AO$51</f>
        <v>0.99461535531679435</v>
      </c>
    </row>
    <row r="48" spans="2:44">
      <c r="B48" s="13" t="s">
        <v>48</v>
      </c>
      <c r="C48" s="14">
        <f t="shared" ref="C48:AO48" si="41">SUM(C10,C13,C15:C16,C18:C30,C32:C34,C36:C37,C39:C40,C42)</f>
        <v>625829</v>
      </c>
      <c r="D48" s="14">
        <f t="shared" si="41"/>
        <v>562</v>
      </c>
      <c r="E48" s="14">
        <f t="shared" si="41"/>
        <v>626391</v>
      </c>
      <c r="F48" s="14">
        <f t="shared" si="41"/>
        <v>626492</v>
      </c>
      <c r="G48" s="14">
        <f t="shared" si="41"/>
        <v>0</v>
      </c>
      <c r="H48" s="14">
        <f t="shared" si="41"/>
        <v>626492</v>
      </c>
      <c r="I48" s="14">
        <f t="shared" si="41"/>
        <v>664372</v>
      </c>
      <c r="J48" s="14">
        <f t="shared" si="41"/>
        <v>1550</v>
      </c>
      <c r="K48" s="14">
        <f t="shared" si="41"/>
        <v>665922</v>
      </c>
      <c r="L48" s="14">
        <f t="shared" si="41"/>
        <v>633244</v>
      </c>
      <c r="M48" s="14">
        <f t="shared" si="41"/>
        <v>0</v>
      </c>
      <c r="N48" s="14">
        <f t="shared" si="41"/>
        <v>633244</v>
      </c>
      <c r="O48" s="14">
        <f t="shared" si="41"/>
        <v>577716</v>
      </c>
      <c r="P48" s="14">
        <f t="shared" si="41"/>
        <v>0</v>
      </c>
      <c r="Q48" s="14">
        <f t="shared" si="41"/>
        <v>577716</v>
      </c>
      <c r="R48" s="14">
        <f t="shared" si="41"/>
        <v>527985</v>
      </c>
      <c r="S48" s="14">
        <f t="shared" si="41"/>
        <v>0</v>
      </c>
      <c r="T48" s="14">
        <f t="shared" si="41"/>
        <v>527985</v>
      </c>
      <c r="U48" s="14">
        <f t="shared" si="41"/>
        <v>559437</v>
      </c>
      <c r="V48" s="14">
        <f t="shared" si="41"/>
        <v>150</v>
      </c>
      <c r="W48" s="14">
        <f t="shared" si="41"/>
        <v>559587</v>
      </c>
      <c r="X48" s="14">
        <f t="shared" si="41"/>
        <v>561621</v>
      </c>
      <c r="Y48" s="14">
        <f t="shared" si="41"/>
        <v>0</v>
      </c>
      <c r="Z48" s="14">
        <f t="shared" si="41"/>
        <v>561621</v>
      </c>
      <c r="AA48" s="14">
        <f t="shared" si="41"/>
        <v>502226</v>
      </c>
      <c r="AB48" s="14">
        <f t="shared" si="41"/>
        <v>210</v>
      </c>
      <c r="AC48" s="14">
        <f t="shared" si="41"/>
        <v>502436</v>
      </c>
      <c r="AD48" s="14">
        <f t="shared" si="41"/>
        <v>538301</v>
      </c>
      <c r="AE48" s="14">
        <f t="shared" si="41"/>
        <v>0</v>
      </c>
      <c r="AF48" s="14">
        <f t="shared" si="41"/>
        <v>538301</v>
      </c>
      <c r="AG48" s="14">
        <f t="shared" si="41"/>
        <v>530582</v>
      </c>
      <c r="AH48" s="14">
        <f t="shared" si="41"/>
        <v>1479</v>
      </c>
      <c r="AI48" s="14">
        <f t="shared" si="41"/>
        <v>532061</v>
      </c>
      <c r="AJ48" s="14">
        <f t="shared" si="41"/>
        <v>549351</v>
      </c>
      <c r="AK48" s="14">
        <f t="shared" si="41"/>
        <v>0</v>
      </c>
      <c r="AL48" s="14">
        <f t="shared" si="41"/>
        <v>549351</v>
      </c>
      <c r="AM48" s="14">
        <f t="shared" si="41"/>
        <v>6897156</v>
      </c>
      <c r="AN48" s="14">
        <f t="shared" si="41"/>
        <v>3951</v>
      </c>
      <c r="AO48" s="14">
        <f t="shared" si="41"/>
        <v>6901107</v>
      </c>
      <c r="AP48" s="16">
        <f t="shared" ref="AP48:AP51" si="42">AM48/$AM$51</f>
        <v>7.1585437835675642E-2</v>
      </c>
      <c r="AQ48" s="16">
        <f t="shared" ref="AQ48:AQ50" si="43">AN48/$AN$51</f>
        <v>2.4489530382684839E-6</v>
      </c>
      <c r="AR48" s="16">
        <f t="shared" ref="AR48:AR50" si="44">AO48/$AO$51</f>
        <v>4.0364642879757006E-3</v>
      </c>
    </row>
    <row r="49" spans="2:44">
      <c r="B49" s="13" t="s">
        <v>49</v>
      </c>
      <c r="C49" s="14">
        <f t="shared" ref="C49:AO49" si="45">SUM(C17,C35,C38)</f>
        <v>181933</v>
      </c>
      <c r="D49" s="14">
        <f t="shared" si="45"/>
        <v>6776</v>
      </c>
      <c r="E49" s="14">
        <f t="shared" si="45"/>
        <v>188709</v>
      </c>
      <c r="F49" s="14">
        <f t="shared" si="45"/>
        <v>184577</v>
      </c>
      <c r="G49" s="14">
        <f t="shared" si="45"/>
        <v>3256</v>
      </c>
      <c r="H49" s="14">
        <f t="shared" si="45"/>
        <v>187833</v>
      </c>
      <c r="I49" s="14">
        <f t="shared" si="45"/>
        <v>188571</v>
      </c>
      <c r="J49" s="14">
        <f t="shared" si="45"/>
        <v>5078</v>
      </c>
      <c r="K49" s="14">
        <f t="shared" si="45"/>
        <v>193649</v>
      </c>
      <c r="L49" s="14">
        <f t="shared" si="45"/>
        <v>195952</v>
      </c>
      <c r="M49" s="14">
        <f t="shared" si="45"/>
        <v>6529</v>
      </c>
      <c r="N49" s="14">
        <f t="shared" si="45"/>
        <v>202481</v>
      </c>
      <c r="O49" s="14">
        <f t="shared" si="45"/>
        <v>182350</v>
      </c>
      <c r="P49" s="14">
        <f t="shared" si="45"/>
        <v>4630</v>
      </c>
      <c r="Q49" s="14">
        <f t="shared" si="45"/>
        <v>186980</v>
      </c>
      <c r="R49" s="14">
        <f t="shared" si="45"/>
        <v>162665</v>
      </c>
      <c r="S49" s="14">
        <f t="shared" si="45"/>
        <v>4769</v>
      </c>
      <c r="T49" s="14">
        <f t="shared" si="45"/>
        <v>167434</v>
      </c>
      <c r="U49" s="14">
        <f t="shared" si="45"/>
        <v>156336</v>
      </c>
      <c r="V49" s="14">
        <f t="shared" si="45"/>
        <v>2932</v>
      </c>
      <c r="W49" s="14">
        <f t="shared" si="45"/>
        <v>159268</v>
      </c>
      <c r="X49" s="14">
        <f t="shared" si="45"/>
        <v>180269</v>
      </c>
      <c r="Y49" s="14">
        <f t="shared" si="45"/>
        <v>3801</v>
      </c>
      <c r="Z49" s="14">
        <f t="shared" si="45"/>
        <v>184070</v>
      </c>
      <c r="AA49" s="14">
        <f t="shared" si="45"/>
        <v>138017</v>
      </c>
      <c r="AB49" s="14">
        <f t="shared" si="45"/>
        <v>13429</v>
      </c>
      <c r="AC49" s="14">
        <f t="shared" si="45"/>
        <v>151446</v>
      </c>
      <c r="AD49" s="14">
        <f t="shared" si="45"/>
        <v>134276</v>
      </c>
      <c r="AE49" s="14">
        <f t="shared" si="45"/>
        <v>53109</v>
      </c>
      <c r="AF49" s="14">
        <f t="shared" si="45"/>
        <v>187385</v>
      </c>
      <c r="AG49" s="14">
        <f t="shared" si="45"/>
        <v>126860</v>
      </c>
      <c r="AH49" s="14">
        <f t="shared" si="45"/>
        <v>87750</v>
      </c>
      <c r="AI49" s="14">
        <f t="shared" si="45"/>
        <v>214610</v>
      </c>
      <c r="AJ49" s="14">
        <f t="shared" si="45"/>
        <v>171413</v>
      </c>
      <c r="AK49" s="14">
        <f t="shared" si="45"/>
        <v>98033</v>
      </c>
      <c r="AL49" s="14">
        <f t="shared" si="45"/>
        <v>269446</v>
      </c>
      <c r="AM49" s="14">
        <f t="shared" si="45"/>
        <v>2003219</v>
      </c>
      <c r="AN49" s="14">
        <f t="shared" si="45"/>
        <v>290092</v>
      </c>
      <c r="AO49" s="14">
        <f t="shared" si="45"/>
        <v>2293311</v>
      </c>
      <c r="AP49" s="16">
        <f t="shared" si="42"/>
        <v>2.0791368093710558E-2</v>
      </c>
      <c r="AQ49" s="16">
        <f t="shared" si="43"/>
        <v>1.7980807005248822E-4</v>
      </c>
      <c r="AR49" s="16">
        <f t="shared" si="44"/>
        <v>1.3413598648335467E-3</v>
      </c>
    </row>
    <row r="50" spans="2:44">
      <c r="B50" s="13" t="s">
        <v>50</v>
      </c>
      <c r="C50" s="14">
        <f t="shared" ref="C50:AO50" si="46">C41</f>
        <v>0</v>
      </c>
      <c r="D50" s="14">
        <f t="shared" si="46"/>
        <v>0</v>
      </c>
      <c r="E50" s="14">
        <f t="shared" si="46"/>
        <v>0</v>
      </c>
      <c r="F50" s="14">
        <f t="shared" si="46"/>
        <v>0</v>
      </c>
      <c r="G50" s="14">
        <f t="shared" si="46"/>
        <v>0</v>
      </c>
      <c r="H50" s="14">
        <f t="shared" si="46"/>
        <v>0</v>
      </c>
      <c r="I50" s="14">
        <f t="shared" si="46"/>
        <v>0</v>
      </c>
      <c r="J50" s="14">
        <f t="shared" si="46"/>
        <v>0</v>
      </c>
      <c r="K50" s="14">
        <f t="shared" si="46"/>
        <v>0</v>
      </c>
      <c r="L50" s="14">
        <f t="shared" si="46"/>
        <v>0</v>
      </c>
      <c r="M50" s="14">
        <f t="shared" si="46"/>
        <v>0</v>
      </c>
      <c r="N50" s="14">
        <f t="shared" si="46"/>
        <v>0</v>
      </c>
      <c r="O50" s="14">
        <f t="shared" si="46"/>
        <v>0</v>
      </c>
      <c r="P50" s="14">
        <f t="shared" si="46"/>
        <v>11661</v>
      </c>
      <c r="Q50" s="14">
        <f t="shared" si="46"/>
        <v>11661</v>
      </c>
      <c r="R50" s="14">
        <f t="shared" si="46"/>
        <v>0</v>
      </c>
      <c r="S50" s="14">
        <f t="shared" si="46"/>
        <v>0</v>
      </c>
      <c r="T50" s="14">
        <f t="shared" si="46"/>
        <v>0</v>
      </c>
      <c r="U50" s="14">
        <f t="shared" si="46"/>
        <v>0</v>
      </c>
      <c r="V50" s="14">
        <f t="shared" si="46"/>
        <v>0</v>
      </c>
      <c r="W50" s="14">
        <f t="shared" si="46"/>
        <v>0</v>
      </c>
      <c r="X50" s="14">
        <f t="shared" si="46"/>
        <v>0</v>
      </c>
      <c r="Y50" s="14">
        <f t="shared" si="46"/>
        <v>0</v>
      </c>
      <c r="Z50" s="14">
        <f t="shared" si="46"/>
        <v>0</v>
      </c>
      <c r="AA50" s="14">
        <f t="shared" si="46"/>
        <v>0</v>
      </c>
      <c r="AB50" s="14">
        <f t="shared" si="46"/>
        <v>0</v>
      </c>
      <c r="AC50" s="14">
        <f t="shared" si="46"/>
        <v>0</v>
      </c>
      <c r="AD50" s="14">
        <f t="shared" si="46"/>
        <v>0</v>
      </c>
      <c r="AE50" s="14">
        <f t="shared" si="46"/>
        <v>0</v>
      </c>
      <c r="AF50" s="14">
        <f t="shared" si="46"/>
        <v>0</v>
      </c>
      <c r="AG50" s="14">
        <f t="shared" si="46"/>
        <v>0</v>
      </c>
      <c r="AH50" s="14">
        <f t="shared" si="46"/>
        <v>0</v>
      </c>
      <c r="AI50" s="14">
        <f t="shared" si="46"/>
        <v>0</v>
      </c>
      <c r="AJ50" s="14">
        <f t="shared" si="46"/>
        <v>0</v>
      </c>
      <c r="AK50" s="14">
        <f t="shared" si="46"/>
        <v>0</v>
      </c>
      <c r="AL50" s="14">
        <f t="shared" si="46"/>
        <v>0</v>
      </c>
      <c r="AM50" s="14">
        <f t="shared" si="46"/>
        <v>0</v>
      </c>
      <c r="AN50" s="14">
        <f t="shared" si="46"/>
        <v>11661</v>
      </c>
      <c r="AO50" s="14">
        <f t="shared" si="46"/>
        <v>11661</v>
      </c>
      <c r="AP50" s="16">
        <f t="shared" si="42"/>
        <v>0</v>
      </c>
      <c r="AQ50" s="16">
        <f t="shared" si="43"/>
        <v>7.2278515260057679E-6</v>
      </c>
      <c r="AR50" s="16">
        <f t="shared" si="44"/>
        <v>6.8205303963675173E-6</v>
      </c>
    </row>
    <row r="51" spans="2:44">
      <c r="B51" s="13" t="s">
        <v>8</v>
      </c>
      <c r="C51" s="14">
        <f>SUM(C47:C50)</f>
        <v>8228905</v>
      </c>
      <c r="D51" s="14">
        <f t="shared" ref="D51:E51" si="47">SUM(D47:D50)</f>
        <v>127343754</v>
      </c>
      <c r="E51" s="14">
        <f t="shared" si="47"/>
        <v>135572659</v>
      </c>
      <c r="F51" s="14">
        <f>SUM(F47:F50)</f>
        <v>8761919</v>
      </c>
      <c r="G51" s="14">
        <f t="shared" ref="G51:H51" si="48">SUM(G47:G50)</f>
        <v>123579614</v>
      </c>
      <c r="H51" s="14">
        <f t="shared" si="48"/>
        <v>132341533</v>
      </c>
      <c r="I51" s="14">
        <f>SUM(I47:I50)</f>
        <v>9255860</v>
      </c>
      <c r="J51" s="14">
        <f t="shared" ref="J51:K51" si="49">SUM(J47:J50)</f>
        <v>147894513</v>
      </c>
      <c r="K51" s="14">
        <f t="shared" si="49"/>
        <v>157150373</v>
      </c>
      <c r="L51" s="14">
        <f>SUM(L47:L50)</f>
        <v>7842512</v>
      </c>
      <c r="M51" s="14">
        <f t="shared" ref="M51:N51" si="50">SUM(M47:M50)</f>
        <v>136005984</v>
      </c>
      <c r="N51" s="14">
        <f t="shared" si="50"/>
        <v>143848496</v>
      </c>
      <c r="O51" s="14">
        <f>SUM(O47:O50)</f>
        <v>8467069</v>
      </c>
      <c r="P51" s="14">
        <f t="shared" ref="P51:Q51" si="51">SUM(P47:P50)</f>
        <v>140600496</v>
      </c>
      <c r="Q51" s="14">
        <f t="shared" si="51"/>
        <v>149067565</v>
      </c>
      <c r="R51" s="14">
        <f>SUM(R47:R50)</f>
        <v>8072586</v>
      </c>
      <c r="S51" s="14">
        <f t="shared" ref="S51:T51" si="52">SUM(S47:S50)</f>
        <v>135129479</v>
      </c>
      <c r="T51" s="14">
        <f t="shared" si="52"/>
        <v>143202065</v>
      </c>
      <c r="U51" s="14">
        <f>SUM(U47:U50)</f>
        <v>8118955</v>
      </c>
      <c r="V51" s="14">
        <f t="shared" ref="V51:W51" si="53">SUM(V47:V50)</f>
        <v>134863707</v>
      </c>
      <c r="W51" s="14">
        <f t="shared" si="53"/>
        <v>142982662</v>
      </c>
      <c r="X51" s="14">
        <f>SUM(X47:X50)</f>
        <v>8213936</v>
      </c>
      <c r="Y51" s="14">
        <f t="shared" ref="Y51:Z51" si="54">SUM(Y47:Y50)</f>
        <v>134362326</v>
      </c>
      <c r="Z51" s="14">
        <f t="shared" si="54"/>
        <v>142576262</v>
      </c>
      <c r="AA51" s="14">
        <f>SUM(AA47:AA50)</f>
        <v>7764937</v>
      </c>
      <c r="AB51" s="14">
        <f t="shared" ref="AB51:AC51" si="55">SUM(AB47:AB50)</f>
        <v>141259940</v>
      </c>
      <c r="AC51" s="14">
        <f t="shared" si="55"/>
        <v>149024877</v>
      </c>
      <c r="AD51" s="14">
        <f>SUM(AD47:AD50)</f>
        <v>7159806</v>
      </c>
      <c r="AE51" s="14">
        <f t="shared" ref="AE51:AF51" si="56">SUM(AE47:AE50)</f>
        <v>121629601</v>
      </c>
      <c r="AF51" s="14">
        <f t="shared" si="56"/>
        <v>128789407</v>
      </c>
      <c r="AG51" s="14">
        <f>SUM(AG47:AG50)</f>
        <v>7135106</v>
      </c>
      <c r="AH51" s="14">
        <f t="shared" ref="AH51:AI51" si="57">SUM(AH47:AH50)</f>
        <v>138756491</v>
      </c>
      <c r="AI51" s="14">
        <f t="shared" si="57"/>
        <v>145891597</v>
      </c>
      <c r="AJ51" s="14">
        <f>SUM(AJ47:AJ50)</f>
        <v>7326999</v>
      </c>
      <c r="AK51" s="14">
        <f t="shared" ref="AK51:AL51" si="58">SUM(AK47:AK50)</f>
        <v>131916588</v>
      </c>
      <c r="AL51" s="14">
        <f t="shared" si="58"/>
        <v>139243587</v>
      </c>
      <c r="AM51" s="14">
        <f>SUM(AM47:AM50)</f>
        <v>96348590</v>
      </c>
      <c r="AN51" s="14">
        <f t="shared" ref="AN51:AO51" si="59">SUM(AN47:AN50)</f>
        <v>1613342493</v>
      </c>
      <c r="AO51" s="14">
        <f t="shared" si="59"/>
        <v>1709691083</v>
      </c>
      <c r="AP51" s="15">
        <f t="shared" si="42"/>
        <v>1</v>
      </c>
      <c r="AQ51" s="15">
        <f>AN51/$AN$51</f>
        <v>1</v>
      </c>
      <c r="AR51" s="15">
        <f>AO51/$AO$51</f>
        <v>1</v>
      </c>
    </row>
  </sheetData>
  <mergeCells count="33">
    <mergeCell ref="B5:B7"/>
    <mergeCell ref="C5:K5"/>
    <mergeCell ref="L5:T5"/>
    <mergeCell ref="U5:AC5"/>
    <mergeCell ref="AD5:AL5"/>
    <mergeCell ref="AG6:AI6"/>
    <mergeCell ref="AJ6:AL6"/>
    <mergeCell ref="O6:Q6"/>
    <mergeCell ref="R6:T6"/>
    <mergeCell ref="U6:W6"/>
    <mergeCell ref="X6:Z6"/>
    <mergeCell ref="AA6:AC6"/>
    <mergeCell ref="AD6:AF6"/>
    <mergeCell ref="AM5:AO6"/>
    <mergeCell ref="C6:E6"/>
    <mergeCell ref="F6:H6"/>
    <mergeCell ref="I6:K6"/>
    <mergeCell ref="L6:N6"/>
    <mergeCell ref="B45:B46"/>
    <mergeCell ref="C45:E45"/>
    <mergeCell ref="F45:H45"/>
    <mergeCell ref="I45:K45"/>
    <mergeCell ref="L45:N45"/>
    <mergeCell ref="O45:Q45"/>
    <mergeCell ref="R45:T45"/>
    <mergeCell ref="U45:W45"/>
    <mergeCell ref="X45:Z45"/>
    <mergeCell ref="AA45:AC45"/>
    <mergeCell ref="AD45:AF45"/>
    <mergeCell ref="AG45:AI45"/>
    <mergeCell ref="AJ45:AL45"/>
    <mergeCell ref="AM45:AO45"/>
    <mergeCell ref="AP45:AR4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602A4-925C-4084-81F6-632B0203CF3A}"/>
</file>

<file path=customXml/itemProps2.xml><?xml version="1.0" encoding="utf-8"?>
<ds:datastoreItem xmlns:ds="http://schemas.openxmlformats.org/officeDocument/2006/customXml" ds:itemID="{5F8FCD20-7E7B-4C18-B8BA-97C5B59661C2}"/>
</file>

<file path=customXml/itemProps3.xml><?xml version="1.0" encoding="utf-8"?>
<ds:datastoreItem xmlns:ds="http://schemas.openxmlformats.org/officeDocument/2006/customXml" ds:itemID="{685B58F4-F9DB-48FA-ACAE-973DC65D9B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Metas Phongaumpai</dc:creator>
  <cp:keywords/>
  <dc:description/>
  <cp:lastModifiedBy>Sarayut Yanasorn</cp:lastModifiedBy>
  <cp:revision/>
  <dcterms:created xsi:type="dcterms:W3CDTF">2019-11-27T07:19:07Z</dcterms:created>
  <dcterms:modified xsi:type="dcterms:W3CDTF">2023-09-22T01:55:59Z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