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1.Q4-2019\Final_Total 2019\1.Web\"/>
    </mc:Choice>
  </mc:AlternateContent>
  <xr:revisionPtr revIDLastSave="0" documentId="13_ncr:1_{81937083-E853-48C5-B1FD-EBEE7EB142F9}" xr6:coauthVersionLast="47" xr6:coauthVersionMax="47" xr10:uidLastSave="{00000000-0000-0000-0000-000000000000}"/>
  <bookViews>
    <workbookView xWindow="-108" yWindow="-108" windowWidth="23256" windowHeight="12576" tabRatio="631" firstSheet="1" activeTab="1" xr2:uid="{FD345518-5BDF-4742-84A9-592C72971937}"/>
  </bookViews>
  <sheets>
    <sheet name="Total Pax by AP Jan19-Dec19" sheetId="1" r:id="rId1"/>
    <sheet name="Total AC MM by AP Jan19-Dec19" sheetId="2" r:id="rId2"/>
    <sheet name="Total Freight by AP Jan19-Dec19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40" i="3" l="1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AL48" i="3" l="1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L45" i="3"/>
  <c r="AK45" i="3"/>
  <c r="AK49" i="3" s="1"/>
  <c r="AJ45" i="3"/>
  <c r="AJ49" i="3" s="1"/>
  <c r="AI45" i="3"/>
  <c r="AH45" i="3"/>
  <c r="AH49" i="3" s="1"/>
  <c r="AG45" i="3"/>
  <c r="AG49" i="3" s="1"/>
  <c r="AF45" i="3"/>
  <c r="AE45" i="3"/>
  <c r="AE49" i="3" s="1"/>
  <c r="AD45" i="3"/>
  <c r="AD49" i="3" s="1"/>
  <c r="AC45" i="3"/>
  <c r="AC49" i="3" s="1"/>
  <c r="AB45" i="3"/>
  <c r="AB49" i="3" s="1"/>
  <c r="AA45" i="3"/>
  <c r="AA49" i="3" s="1"/>
  <c r="Z45" i="3"/>
  <c r="Z49" i="3" s="1"/>
  <c r="Y45" i="3"/>
  <c r="Y49" i="3" s="1"/>
  <c r="X45" i="3"/>
  <c r="X49" i="3" s="1"/>
  <c r="W45" i="3"/>
  <c r="V45" i="3"/>
  <c r="V49" i="3" s="1"/>
  <c r="U45" i="3"/>
  <c r="U49" i="3" s="1"/>
  <c r="T45" i="3"/>
  <c r="T49" i="3" s="1"/>
  <c r="S45" i="3"/>
  <c r="S49" i="3" s="1"/>
  <c r="R45" i="3"/>
  <c r="R49" i="3" s="1"/>
  <c r="Q45" i="3"/>
  <c r="P45" i="3"/>
  <c r="P49" i="3" s="1"/>
  <c r="O45" i="3"/>
  <c r="O49" i="3" s="1"/>
  <c r="N45" i="3"/>
  <c r="M45" i="3"/>
  <c r="M49" i="3" s="1"/>
  <c r="L45" i="3"/>
  <c r="L49" i="3" s="1"/>
  <c r="K45" i="3"/>
  <c r="J45" i="3"/>
  <c r="J49" i="3" s="1"/>
  <c r="I45" i="3"/>
  <c r="I49" i="3" s="1"/>
  <c r="H45" i="3"/>
  <c r="G45" i="3"/>
  <c r="G49" i="3" s="1"/>
  <c r="F45" i="3"/>
  <c r="F49" i="3" s="1"/>
  <c r="D45" i="3"/>
  <c r="D49" i="3" s="1"/>
  <c r="C45" i="3"/>
  <c r="C49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L45" i="2"/>
  <c r="AL49" i="2" s="1"/>
  <c r="AK45" i="2"/>
  <c r="AK49" i="2" s="1"/>
  <c r="AJ45" i="2"/>
  <c r="AJ49" i="2" s="1"/>
  <c r="AI45" i="2"/>
  <c r="AH45" i="2"/>
  <c r="AH49" i="2" s="1"/>
  <c r="AG45" i="2"/>
  <c r="AG49" i="2" s="1"/>
  <c r="AF45" i="2"/>
  <c r="AF49" i="2" s="1"/>
  <c r="AE45" i="2"/>
  <c r="AE49" i="2" s="1"/>
  <c r="AD45" i="2"/>
  <c r="AD49" i="2" s="1"/>
  <c r="AC45" i="2"/>
  <c r="AC49" i="2" s="1"/>
  <c r="AB45" i="2"/>
  <c r="AB49" i="2" s="1"/>
  <c r="AA45" i="2"/>
  <c r="AA49" i="2" s="1"/>
  <c r="Z45" i="2"/>
  <c r="Y45" i="2"/>
  <c r="Y49" i="2" s="1"/>
  <c r="X45" i="2"/>
  <c r="X49" i="2" s="1"/>
  <c r="W45" i="2"/>
  <c r="W49" i="2" s="1"/>
  <c r="V45" i="2"/>
  <c r="V49" i="2" s="1"/>
  <c r="U45" i="2"/>
  <c r="U49" i="2" s="1"/>
  <c r="T45" i="2"/>
  <c r="T49" i="2" s="1"/>
  <c r="S45" i="2"/>
  <c r="S49" i="2" s="1"/>
  <c r="R45" i="2"/>
  <c r="R49" i="2" s="1"/>
  <c r="Q45" i="2"/>
  <c r="P45" i="2"/>
  <c r="P49" i="2" s="1"/>
  <c r="O45" i="2"/>
  <c r="O49" i="2" s="1"/>
  <c r="N45" i="2"/>
  <c r="M45" i="2"/>
  <c r="M49" i="2" s="1"/>
  <c r="L45" i="2"/>
  <c r="L49" i="2" s="1"/>
  <c r="K45" i="2"/>
  <c r="J45" i="2"/>
  <c r="J49" i="2" s="1"/>
  <c r="I45" i="2"/>
  <c r="I49" i="2" s="1"/>
  <c r="H45" i="2"/>
  <c r="G45" i="2"/>
  <c r="G49" i="2" s="1"/>
  <c r="F45" i="2"/>
  <c r="F49" i="2" s="1"/>
  <c r="D45" i="2"/>
  <c r="D49" i="2" s="1"/>
  <c r="C45" i="2"/>
  <c r="C49" i="2" s="1"/>
  <c r="AL48" i="1"/>
  <c r="AK48" i="1"/>
  <c r="AJ48" i="1"/>
  <c r="AL47" i="1"/>
  <c r="AK47" i="1"/>
  <c r="AJ47" i="1"/>
  <c r="AL46" i="1"/>
  <c r="AK46" i="1"/>
  <c r="AJ46" i="1"/>
  <c r="AL45" i="1"/>
  <c r="AK45" i="1"/>
  <c r="AJ45" i="1"/>
  <c r="AJ49" i="1" s="1"/>
  <c r="AI48" i="1"/>
  <c r="AH48" i="1"/>
  <c r="AG48" i="1"/>
  <c r="AI47" i="1"/>
  <c r="AH47" i="1"/>
  <c r="AG47" i="1"/>
  <c r="AI46" i="1"/>
  <c r="AH46" i="1"/>
  <c r="AG46" i="1"/>
  <c r="AI45" i="1"/>
  <c r="AH45" i="1"/>
  <c r="AG45" i="1"/>
  <c r="AG49" i="1" s="1"/>
  <c r="AF48" i="1"/>
  <c r="AE48" i="1"/>
  <c r="AD48" i="1"/>
  <c r="AF47" i="1"/>
  <c r="AE47" i="1"/>
  <c r="AD47" i="1"/>
  <c r="AF46" i="1"/>
  <c r="AE46" i="1"/>
  <c r="AD46" i="1"/>
  <c r="AF45" i="1"/>
  <c r="AE45" i="1"/>
  <c r="AD45" i="1"/>
  <c r="AD49" i="1" s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A49" i="1" s="1"/>
  <c r="Z48" i="1"/>
  <c r="Y48" i="1"/>
  <c r="X48" i="1"/>
  <c r="Z47" i="1"/>
  <c r="Y47" i="1"/>
  <c r="X47" i="1"/>
  <c r="Z46" i="1"/>
  <c r="Y46" i="1"/>
  <c r="X46" i="1"/>
  <c r="Z45" i="1"/>
  <c r="Y45" i="1"/>
  <c r="X45" i="1"/>
  <c r="X49" i="1" s="1"/>
  <c r="W48" i="1"/>
  <c r="V48" i="1"/>
  <c r="U48" i="1"/>
  <c r="W47" i="1"/>
  <c r="V47" i="1"/>
  <c r="U47" i="1"/>
  <c r="W46" i="1"/>
  <c r="V46" i="1"/>
  <c r="U46" i="1"/>
  <c r="W45" i="1"/>
  <c r="V45" i="1"/>
  <c r="U45" i="1"/>
  <c r="U49" i="1" s="1"/>
  <c r="T48" i="1"/>
  <c r="S48" i="1"/>
  <c r="R48" i="1"/>
  <c r="T47" i="1"/>
  <c r="S47" i="1"/>
  <c r="R47" i="1"/>
  <c r="T46" i="1"/>
  <c r="S46" i="1"/>
  <c r="R46" i="1"/>
  <c r="T45" i="1"/>
  <c r="S45" i="1"/>
  <c r="S49" i="1" s="1"/>
  <c r="R45" i="1"/>
  <c r="R49" i="1" s="1"/>
  <c r="Q48" i="1"/>
  <c r="P48" i="1"/>
  <c r="O48" i="1"/>
  <c r="Q47" i="1"/>
  <c r="P47" i="1"/>
  <c r="O47" i="1"/>
  <c r="Q46" i="1"/>
  <c r="P46" i="1"/>
  <c r="O46" i="1"/>
  <c r="Q45" i="1"/>
  <c r="P45" i="1"/>
  <c r="O45" i="1"/>
  <c r="O49" i="1" s="1"/>
  <c r="N48" i="1"/>
  <c r="M48" i="1"/>
  <c r="L48" i="1"/>
  <c r="N47" i="1"/>
  <c r="M47" i="1"/>
  <c r="L47" i="1"/>
  <c r="N46" i="1"/>
  <c r="M46" i="1"/>
  <c r="L46" i="1"/>
  <c r="N45" i="1"/>
  <c r="M45" i="1"/>
  <c r="L45" i="1"/>
  <c r="L49" i="1" s="1"/>
  <c r="K48" i="1"/>
  <c r="J48" i="1"/>
  <c r="I48" i="1"/>
  <c r="K47" i="1"/>
  <c r="J47" i="1"/>
  <c r="I47" i="1"/>
  <c r="K46" i="1"/>
  <c r="J46" i="1"/>
  <c r="I46" i="1"/>
  <c r="K45" i="1"/>
  <c r="J45" i="1"/>
  <c r="I45" i="1"/>
  <c r="H48" i="1"/>
  <c r="G48" i="1"/>
  <c r="F48" i="1"/>
  <c r="H47" i="1"/>
  <c r="G47" i="1"/>
  <c r="F47" i="1"/>
  <c r="H46" i="1"/>
  <c r="G46" i="1"/>
  <c r="F46" i="1"/>
  <c r="H45" i="1"/>
  <c r="G45" i="1"/>
  <c r="G49" i="1" s="1"/>
  <c r="F45" i="1"/>
  <c r="F49" i="1" s="1"/>
  <c r="D45" i="1"/>
  <c r="D46" i="1"/>
  <c r="E46" i="1"/>
  <c r="D47" i="1"/>
  <c r="E47" i="1"/>
  <c r="D48" i="1"/>
  <c r="E48" i="1"/>
  <c r="C48" i="1"/>
  <c r="C47" i="1"/>
  <c r="C46" i="1"/>
  <c r="C45" i="1"/>
  <c r="D49" i="1" l="1"/>
  <c r="I49" i="1"/>
  <c r="J49" i="1"/>
  <c r="K49" i="1"/>
  <c r="M49" i="1"/>
  <c r="P49" i="1"/>
  <c r="V49" i="1"/>
  <c r="Y49" i="1"/>
  <c r="Z49" i="1"/>
  <c r="AB49" i="1"/>
  <c r="AE49" i="1"/>
  <c r="AF49" i="1"/>
  <c r="AH49" i="1"/>
  <c r="AI49" i="1"/>
  <c r="AK49" i="1"/>
  <c r="AL49" i="3"/>
  <c r="AI49" i="3"/>
  <c r="AF49" i="3"/>
  <c r="W49" i="3"/>
  <c r="Q49" i="3"/>
  <c r="N49" i="3"/>
  <c r="K49" i="3"/>
  <c r="H49" i="3"/>
  <c r="AI49" i="2"/>
  <c r="Z49" i="2"/>
  <c r="Q49" i="2"/>
  <c r="K49" i="2"/>
  <c r="H49" i="2"/>
  <c r="AL49" i="1"/>
  <c r="AC49" i="1"/>
  <c r="W49" i="1"/>
  <c r="T49" i="1"/>
  <c r="Q49" i="1"/>
  <c r="N49" i="1"/>
  <c r="H49" i="1"/>
  <c r="N49" i="2"/>
  <c r="C49" i="1"/>
  <c r="AK41" i="3"/>
  <c r="AJ41" i="3"/>
  <c r="AH41" i="3"/>
  <c r="AG41" i="3"/>
  <c r="AE41" i="3"/>
  <c r="AD41" i="3"/>
  <c r="AB41" i="3"/>
  <c r="AA41" i="3"/>
  <c r="Y41" i="3"/>
  <c r="X41" i="3"/>
  <c r="V41" i="3"/>
  <c r="U41" i="3"/>
  <c r="S41" i="3"/>
  <c r="R41" i="3"/>
  <c r="P41" i="3"/>
  <c r="O41" i="3"/>
  <c r="M41" i="3"/>
  <c r="L41" i="3"/>
  <c r="J41" i="3"/>
  <c r="I41" i="3"/>
  <c r="G41" i="3"/>
  <c r="F41" i="3"/>
  <c r="D41" i="3"/>
  <c r="C41" i="3"/>
  <c r="AN40" i="3"/>
  <c r="AM40" i="3"/>
  <c r="AO40" i="3" s="1"/>
  <c r="AN39" i="3"/>
  <c r="AN48" i="3" s="1"/>
  <c r="AM39" i="3"/>
  <c r="AN38" i="3"/>
  <c r="AM38" i="3"/>
  <c r="AO38" i="3" s="1"/>
  <c r="AN37" i="3"/>
  <c r="AM37" i="3"/>
  <c r="AO37" i="3" s="1"/>
  <c r="AN36" i="3"/>
  <c r="AM36" i="3"/>
  <c r="AO36" i="3" s="1"/>
  <c r="AN35" i="3"/>
  <c r="AM35" i="3"/>
  <c r="AO35" i="3" s="1"/>
  <c r="AN34" i="3"/>
  <c r="AM34" i="3"/>
  <c r="AO34" i="3" s="1"/>
  <c r="AN33" i="3"/>
  <c r="AM33" i="3"/>
  <c r="AO33" i="3" s="1"/>
  <c r="AN32" i="3"/>
  <c r="AM32" i="3"/>
  <c r="AO32" i="3" s="1"/>
  <c r="AN31" i="3"/>
  <c r="AM31" i="3"/>
  <c r="AO31" i="3" s="1"/>
  <c r="AN30" i="3"/>
  <c r="AM30" i="3"/>
  <c r="AO30" i="3" s="1"/>
  <c r="AN29" i="3"/>
  <c r="AM29" i="3"/>
  <c r="AO29" i="3" s="1"/>
  <c r="AN28" i="3"/>
  <c r="AM28" i="3"/>
  <c r="AO28" i="3" s="1"/>
  <c r="AN27" i="3"/>
  <c r="AM27" i="3"/>
  <c r="AO27" i="3" s="1"/>
  <c r="AN26" i="3"/>
  <c r="AM26" i="3"/>
  <c r="AO26" i="3" s="1"/>
  <c r="AN25" i="3"/>
  <c r="AM25" i="3"/>
  <c r="AO25" i="3" s="1"/>
  <c r="AN24" i="3"/>
  <c r="AM24" i="3"/>
  <c r="AO24" i="3" s="1"/>
  <c r="AN23" i="3"/>
  <c r="AM23" i="3"/>
  <c r="AO23" i="3" s="1"/>
  <c r="AN22" i="3"/>
  <c r="AM22" i="3"/>
  <c r="AO22" i="3" s="1"/>
  <c r="AN21" i="3"/>
  <c r="AM21" i="3"/>
  <c r="AO21" i="3" s="1"/>
  <c r="AN20" i="3"/>
  <c r="AM20" i="3"/>
  <c r="AO20" i="3" s="1"/>
  <c r="AN19" i="3"/>
  <c r="AM19" i="3"/>
  <c r="AO19" i="3" s="1"/>
  <c r="AN18" i="3"/>
  <c r="AM18" i="3"/>
  <c r="AO18" i="3" s="1"/>
  <c r="AN17" i="3"/>
  <c r="AN47" i="3" s="1"/>
  <c r="AM17" i="3"/>
  <c r="AN16" i="3"/>
  <c r="AM16" i="3"/>
  <c r="AO16" i="3" s="1"/>
  <c r="AN15" i="3"/>
  <c r="AM15" i="3"/>
  <c r="AO15" i="3" s="1"/>
  <c r="AN14" i="3"/>
  <c r="AM14" i="3"/>
  <c r="AO14" i="3" s="1"/>
  <c r="AN13" i="3"/>
  <c r="AM13" i="3"/>
  <c r="AO13" i="3" s="1"/>
  <c r="AN12" i="3"/>
  <c r="AM12" i="3"/>
  <c r="AO12" i="3" s="1"/>
  <c r="AN11" i="3"/>
  <c r="AM11" i="3"/>
  <c r="AO11" i="3" s="1"/>
  <c r="AN10" i="3"/>
  <c r="AN46" i="3" s="1"/>
  <c r="AM10" i="3"/>
  <c r="AN9" i="3"/>
  <c r="AM9" i="3"/>
  <c r="AO9" i="3" s="1"/>
  <c r="AN8" i="3"/>
  <c r="AN45" i="3" s="1"/>
  <c r="AM8" i="3"/>
  <c r="E8" i="3"/>
  <c r="E45" i="3" s="1"/>
  <c r="E49" i="3" s="1"/>
  <c r="AO8" i="3" l="1"/>
  <c r="AO45" i="3" s="1"/>
  <c r="AM45" i="3"/>
  <c r="AN49" i="3"/>
  <c r="AO10" i="3"/>
  <c r="AO46" i="3" s="1"/>
  <c r="AM46" i="3"/>
  <c r="AO17" i="3"/>
  <c r="AO47" i="3" s="1"/>
  <c r="AM47" i="3"/>
  <c r="AO39" i="3"/>
  <c r="AO48" i="3" s="1"/>
  <c r="AM48" i="3"/>
  <c r="AQ46" i="3"/>
  <c r="AQ47" i="3"/>
  <c r="AQ48" i="3"/>
  <c r="Z41" i="3"/>
  <c r="N41" i="3"/>
  <c r="E41" i="3"/>
  <c r="H41" i="3"/>
  <c r="AL41" i="3"/>
  <c r="AI41" i="3"/>
  <c r="Q41" i="3"/>
  <c r="AF41" i="3"/>
  <c r="K41" i="3"/>
  <c r="AC41" i="3"/>
  <c r="W41" i="3"/>
  <c r="T41" i="3"/>
  <c r="AN41" i="3"/>
  <c r="AM41" i="3"/>
  <c r="AQ49" i="3" l="1"/>
  <c r="AQ45" i="3"/>
  <c r="AM49" i="3"/>
  <c r="AO49" i="3"/>
  <c r="AR45" i="3"/>
  <c r="AO41" i="3"/>
  <c r="AN40" i="2"/>
  <c r="AM40" i="2"/>
  <c r="AO40" i="2" s="1"/>
  <c r="AN39" i="2"/>
  <c r="AN48" i="2" s="1"/>
  <c r="AM39" i="2"/>
  <c r="AN38" i="2"/>
  <c r="AM38" i="2"/>
  <c r="AO38" i="2" s="1"/>
  <c r="AN37" i="2"/>
  <c r="AM37" i="2"/>
  <c r="AO37" i="2" s="1"/>
  <c r="AN36" i="2"/>
  <c r="AM36" i="2"/>
  <c r="AO36" i="2" s="1"/>
  <c r="AN35" i="2"/>
  <c r="AM35" i="2"/>
  <c r="AO35" i="2" s="1"/>
  <c r="AN34" i="2"/>
  <c r="AM34" i="2"/>
  <c r="AO34" i="2" s="1"/>
  <c r="AN33" i="2"/>
  <c r="AM33" i="2"/>
  <c r="AO33" i="2" s="1"/>
  <c r="AN32" i="2"/>
  <c r="AM32" i="2"/>
  <c r="AO32" i="2" s="1"/>
  <c r="AN31" i="2"/>
  <c r="AM31" i="2"/>
  <c r="AO31" i="2" s="1"/>
  <c r="AN30" i="2"/>
  <c r="AM30" i="2"/>
  <c r="AO30" i="2" s="1"/>
  <c r="AN29" i="2"/>
  <c r="AM29" i="2"/>
  <c r="AO29" i="2" s="1"/>
  <c r="AN28" i="2"/>
  <c r="AM28" i="2"/>
  <c r="AO28" i="2" s="1"/>
  <c r="AN27" i="2"/>
  <c r="AM27" i="2"/>
  <c r="AO27" i="2" s="1"/>
  <c r="AN26" i="2"/>
  <c r="AM26" i="2"/>
  <c r="AO26" i="2" s="1"/>
  <c r="AN25" i="2"/>
  <c r="AM25" i="2"/>
  <c r="AO25" i="2" s="1"/>
  <c r="AN24" i="2"/>
  <c r="AM24" i="2"/>
  <c r="AO24" i="2" s="1"/>
  <c r="AN23" i="2"/>
  <c r="AM23" i="2"/>
  <c r="AO23" i="2" s="1"/>
  <c r="AN22" i="2"/>
  <c r="AM22" i="2"/>
  <c r="AO22" i="2" s="1"/>
  <c r="AN21" i="2"/>
  <c r="AM21" i="2"/>
  <c r="AO21" i="2" s="1"/>
  <c r="AN20" i="2"/>
  <c r="AM20" i="2"/>
  <c r="AO20" i="2" s="1"/>
  <c r="AN19" i="2"/>
  <c r="AM19" i="2"/>
  <c r="AO19" i="2" s="1"/>
  <c r="AN18" i="2"/>
  <c r="AM18" i="2"/>
  <c r="AO18" i="2" s="1"/>
  <c r="AN17" i="2"/>
  <c r="AN47" i="2" s="1"/>
  <c r="AM17" i="2"/>
  <c r="AN16" i="2"/>
  <c r="AM16" i="2"/>
  <c r="AO16" i="2" s="1"/>
  <c r="AN15" i="2"/>
  <c r="AM15" i="2"/>
  <c r="AO15" i="2" s="1"/>
  <c r="AN14" i="2"/>
  <c r="AM14" i="2"/>
  <c r="AO14" i="2" s="1"/>
  <c r="AN13" i="2"/>
  <c r="AM13" i="2"/>
  <c r="AO13" i="2" s="1"/>
  <c r="AN12" i="2"/>
  <c r="AM12" i="2"/>
  <c r="AO12" i="2" s="1"/>
  <c r="AN11" i="2"/>
  <c r="AM11" i="2"/>
  <c r="AO11" i="2" s="1"/>
  <c r="AN10" i="2"/>
  <c r="AN46" i="2" s="1"/>
  <c r="AM10" i="2"/>
  <c r="AN9" i="2"/>
  <c r="AM9" i="2"/>
  <c r="AO9" i="2" s="1"/>
  <c r="AN8" i="2"/>
  <c r="AN45" i="2" s="1"/>
  <c r="AM8" i="2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N45" i="1" s="1"/>
  <c r="AM9" i="1"/>
  <c r="AO9" i="1" s="1"/>
  <c r="AM10" i="1"/>
  <c r="AO10" i="1" s="1"/>
  <c r="AM11" i="1"/>
  <c r="AO11" i="1" s="1"/>
  <c r="AM12" i="1"/>
  <c r="AO12" i="1" s="1"/>
  <c r="AM13" i="1"/>
  <c r="AO13" i="1" s="1"/>
  <c r="AM14" i="1"/>
  <c r="AO14" i="1" s="1"/>
  <c r="AM15" i="1"/>
  <c r="AO15" i="1" s="1"/>
  <c r="AM16" i="1"/>
  <c r="AO16" i="1" s="1"/>
  <c r="AM17" i="1"/>
  <c r="AM18" i="1"/>
  <c r="AO18" i="1" s="1"/>
  <c r="AM19" i="1"/>
  <c r="AO19" i="1" s="1"/>
  <c r="AM20" i="1"/>
  <c r="AO20" i="1" s="1"/>
  <c r="AM21" i="1"/>
  <c r="AO21" i="1" s="1"/>
  <c r="AM22" i="1"/>
  <c r="AO22" i="1" s="1"/>
  <c r="AM23" i="1"/>
  <c r="AM24" i="1"/>
  <c r="AO24" i="1" s="1"/>
  <c r="AM25" i="1"/>
  <c r="AO25" i="1" s="1"/>
  <c r="AM26" i="1"/>
  <c r="AO26" i="1" s="1"/>
  <c r="AM27" i="1"/>
  <c r="AO27" i="1" s="1"/>
  <c r="AM28" i="1"/>
  <c r="AO28" i="1" s="1"/>
  <c r="AM29" i="1"/>
  <c r="AO29" i="1" s="1"/>
  <c r="AM30" i="1"/>
  <c r="AO30" i="1" s="1"/>
  <c r="AM31" i="1"/>
  <c r="AO31" i="1" s="1"/>
  <c r="AM32" i="1"/>
  <c r="AO32" i="1" s="1"/>
  <c r="AM33" i="1"/>
  <c r="AO33" i="1" s="1"/>
  <c r="AM34" i="1"/>
  <c r="AO34" i="1" s="1"/>
  <c r="AM35" i="1"/>
  <c r="AO35" i="1" s="1"/>
  <c r="AM36" i="1"/>
  <c r="AO36" i="1" s="1"/>
  <c r="AM37" i="1"/>
  <c r="AO37" i="1" s="1"/>
  <c r="AM38" i="1"/>
  <c r="AO38" i="1" s="1"/>
  <c r="AM39" i="1"/>
  <c r="AM40" i="1"/>
  <c r="AO40" i="1" s="1"/>
  <c r="AM8" i="1"/>
  <c r="AO8" i="1" l="1"/>
  <c r="AO45" i="1" s="1"/>
  <c r="AM45" i="1"/>
  <c r="AO39" i="1"/>
  <c r="AO48" i="1" s="1"/>
  <c r="AM48" i="1"/>
  <c r="AO17" i="1"/>
  <c r="AO47" i="1" s="1"/>
  <c r="AM47" i="1"/>
  <c r="AN47" i="1"/>
  <c r="AN46" i="1"/>
  <c r="AO8" i="2"/>
  <c r="AO45" i="2" s="1"/>
  <c r="AM45" i="2"/>
  <c r="AN49" i="2"/>
  <c r="AQ49" i="2" s="1"/>
  <c r="AQ45" i="2"/>
  <c r="AO10" i="2"/>
  <c r="AO46" i="2" s="1"/>
  <c r="AM46" i="2"/>
  <c r="AQ46" i="2"/>
  <c r="AO17" i="2"/>
  <c r="AO47" i="2" s="1"/>
  <c r="AM47" i="2"/>
  <c r="AQ47" i="2"/>
  <c r="AO39" i="2"/>
  <c r="AO48" i="2" s="1"/>
  <c r="AM48" i="2"/>
  <c r="AQ48" i="2"/>
  <c r="AR48" i="3"/>
  <c r="AR49" i="3"/>
  <c r="AR47" i="3"/>
  <c r="AR46" i="3"/>
  <c r="AP45" i="3"/>
  <c r="AP46" i="3"/>
  <c r="AP49" i="3"/>
  <c r="AP47" i="3"/>
  <c r="AP48" i="3"/>
  <c r="AO23" i="1"/>
  <c r="AO46" i="1" s="1"/>
  <c r="AM46" i="1"/>
  <c r="AN41" i="2"/>
  <c r="AM41" i="2"/>
  <c r="AN41" i="1"/>
  <c r="AM41" i="1"/>
  <c r="AK41" i="2"/>
  <c r="AJ41" i="2"/>
  <c r="AH41" i="2"/>
  <c r="AG41" i="2"/>
  <c r="AE41" i="2"/>
  <c r="AD41" i="2"/>
  <c r="AK41" i="1"/>
  <c r="AJ41" i="1"/>
  <c r="AH41" i="1"/>
  <c r="AG41" i="1"/>
  <c r="AE41" i="1"/>
  <c r="AD41" i="1"/>
  <c r="AM49" i="2" l="1"/>
  <c r="AP45" i="2"/>
  <c r="AO49" i="2"/>
  <c r="AR45" i="2"/>
  <c r="AN49" i="1"/>
  <c r="AQ46" i="1"/>
  <c r="AQ47" i="1"/>
  <c r="AO49" i="1"/>
  <c r="AR46" i="1"/>
  <c r="AM49" i="1"/>
  <c r="AP46" i="1"/>
  <c r="AL41" i="2"/>
  <c r="AO41" i="2"/>
  <c r="AI41" i="2"/>
  <c r="AF41" i="2"/>
  <c r="AO41" i="1"/>
  <c r="AL41" i="1"/>
  <c r="AI41" i="1"/>
  <c r="AF41" i="1"/>
  <c r="AB41" i="2"/>
  <c r="AA41" i="2"/>
  <c r="Y41" i="2"/>
  <c r="X41" i="2"/>
  <c r="V41" i="2"/>
  <c r="U41" i="2"/>
  <c r="AQ49" i="1" l="1"/>
  <c r="AQ45" i="1"/>
  <c r="AQ48" i="1"/>
  <c r="AR46" i="2"/>
  <c r="AR49" i="2"/>
  <c r="AR48" i="2"/>
  <c r="AR47" i="2"/>
  <c r="AP49" i="2"/>
  <c r="AP48" i="2"/>
  <c r="AP47" i="2"/>
  <c r="AP46" i="2"/>
  <c r="AR49" i="1"/>
  <c r="AR45" i="1"/>
  <c r="AR48" i="1"/>
  <c r="AR47" i="1"/>
  <c r="AP49" i="1"/>
  <c r="AP45" i="1"/>
  <c r="AP48" i="1"/>
  <c r="AP47" i="1"/>
  <c r="AC41" i="2"/>
  <c r="Z41" i="2"/>
  <c r="W41" i="2"/>
  <c r="AB41" i="1"/>
  <c r="AA41" i="1"/>
  <c r="Y41" i="1"/>
  <c r="X41" i="1"/>
  <c r="V41" i="1"/>
  <c r="U41" i="1"/>
  <c r="AC41" i="1" l="1"/>
  <c r="Z41" i="1"/>
  <c r="W41" i="1"/>
  <c r="S41" i="2"/>
  <c r="R41" i="2"/>
  <c r="P41" i="2"/>
  <c r="O41" i="2"/>
  <c r="M41" i="2"/>
  <c r="L41" i="2"/>
  <c r="J41" i="2"/>
  <c r="I41" i="2"/>
  <c r="G41" i="2"/>
  <c r="F41" i="2"/>
  <c r="D41" i="2"/>
  <c r="C41" i="2"/>
  <c r="E8" i="2"/>
  <c r="E45" i="2" s="1"/>
  <c r="E49" i="2" s="1"/>
  <c r="N41" i="2" l="1"/>
  <c r="Q41" i="2"/>
  <c r="E41" i="2"/>
  <c r="T41" i="2"/>
  <c r="K41" i="2"/>
  <c r="H41" i="2"/>
  <c r="C41" i="1"/>
  <c r="D41" i="1"/>
  <c r="F41" i="1"/>
  <c r="G41" i="1"/>
  <c r="I41" i="1"/>
  <c r="J41" i="1"/>
  <c r="L41" i="1"/>
  <c r="M41" i="1"/>
  <c r="O41" i="1"/>
  <c r="P41" i="1"/>
  <c r="R41" i="1"/>
  <c r="S41" i="1"/>
  <c r="E8" i="1" l="1"/>
  <c r="E45" i="1" s="1"/>
  <c r="E49" i="1" s="1"/>
  <c r="T41" i="1" l="1"/>
  <c r="Q41" i="1"/>
  <c r="H41" i="1"/>
  <c r="K41" i="1"/>
  <c r="N41" i="1"/>
  <c r="E41" i="1"/>
</calcChain>
</file>

<file path=xl/sharedStrings.xml><?xml version="1.0" encoding="utf-8"?>
<sst xmlns="http://schemas.openxmlformats.org/spreadsheetml/2006/main" count="386" uniqueCount="52">
  <si>
    <t>Passenger</t>
  </si>
  <si>
    <t>Airport</t>
  </si>
  <si>
    <t>Q1 - 2019</t>
  </si>
  <si>
    <t>Q2 - 2019</t>
  </si>
  <si>
    <t>Q3 - 2019</t>
  </si>
  <si>
    <t>Q4 - 2019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</si>
  <si>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</si>
  <si>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</si>
  <si>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</si>
  <si>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</si>
  <si>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</si>
  <si>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</si>
  <si>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</si>
  <si>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</si>
  <si>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</si>
  <si>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</si>
  <si>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</si>
  <si>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</si>
  <si>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</si>
  <si>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</si>
  <si>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</si>
  <si>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</si>
  <si>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</si>
  <si>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</si>
  <si>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</si>
  <si>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</si>
  <si>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</si>
  <si>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</si>
  <si>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</si>
  <si>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</si>
  <si>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</si>
  <si>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</si>
  <si>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</si>
  <si>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</si>
  <si>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</si>
  <si>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</si>
  <si>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</si>
  <si>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</si>
  <si>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</si>
  <si>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</si>
  <si>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</si>
  <si>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Pai</t>
  </si>
  <si>
    <t>Grand Total</t>
  </si>
  <si>
    <t>Airport Operator</t>
  </si>
  <si>
    <t>Proportion</t>
  </si>
  <si>
    <t>AOT</t>
  </si>
  <si>
    <t>DOA</t>
  </si>
  <si>
    <t>PG</t>
  </si>
  <si>
    <t>UTP</t>
  </si>
  <si>
    <t>Aircraft Movement</t>
  </si>
  <si>
    <t>Air Freight *</t>
  </si>
  <si>
    <t>*Unit :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</si>
</sst>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  <numFmt numFmtId="167" formatCode="B1mmm\-yy"/>
  </numFmts>
  <fonts count="9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3" fillId="4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3" fillId="5" borderId="1" xfId="0" applyFont="1" applyFill="1" applyBorder="1" applyAlignment="1">
      <alignment horizontal="left"/>
    </xf>
    <xf numFmtId="164" fontId="3" fillId="6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2" applyNumberFormat="1" applyFont="1" applyBorder="1"/>
    <xf numFmtId="10" fontId="0" fillId="0" borderId="1" xfId="2" applyNumberFormat="1" applyFont="1" applyBorder="1"/>
    <xf numFmtId="166" fontId="0" fillId="0" borderId="0" xfId="0" applyNumberFormat="1"/>
    <xf numFmtId="164" fontId="1" fillId="0" borderId="1" xfId="1" applyNumberFormat="1" applyFont="1" applyFill="1" applyBorder="1"/>
    <xf numFmtId="0" fontId="8" fillId="11" borderId="1" xfId="0" applyFont="1" applyFill="1" applyBorder="1" applyAlignment="1">
      <alignment horizontal="center" vertical="center"/>
    </xf>
    <xf numFmtId="167" fontId="4" fillId="7" borderId="2" xfId="0" applyNumberFormat="1" applyFont="1" applyFill="1" applyBorder="1" applyAlignment="1">
      <alignment horizontal="center" vertical="center"/>
    </xf>
    <xf numFmtId="167" fontId="4" fillId="7" borderId="3" xfId="0" applyNumberFormat="1" applyFont="1" applyFill="1" applyBorder="1" applyAlignment="1">
      <alignment horizontal="center" vertical="center"/>
    </xf>
    <xf numFmtId="167" fontId="4" fillId="7" borderId="4" xfId="0" applyNumberFormat="1" applyFont="1" applyFill="1" applyBorder="1" applyAlignment="1">
      <alignment horizontal="center" vertical="center"/>
    </xf>
    <xf numFmtId="167" fontId="4" fillId="8" borderId="2" xfId="0" applyNumberFormat="1" applyFont="1" applyFill="1" applyBorder="1" applyAlignment="1">
      <alignment horizontal="center" vertical="center"/>
    </xf>
    <xf numFmtId="167" fontId="4" fillId="8" borderId="3" xfId="0" applyNumberFormat="1" applyFont="1" applyFill="1" applyBorder="1" applyAlignment="1">
      <alignment horizontal="center" vertical="center"/>
    </xf>
    <xf numFmtId="167" fontId="4" fillId="8" borderId="4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7" fontId="4" fillId="3" borderId="2" xfId="0" applyNumberFormat="1" applyFont="1" applyFill="1" applyBorder="1" applyAlignment="1">
      <alignment horizontal="center" vertical="center"/>
    </xf>
    <xf numFmtId="167" fontId="4" fillId="3" borderId="3" xfId="0" applyNumberFormat="1" applyFont="1" applyFill="1" applyBorder="1" applyAlignment="1">
      <alignment horizontal="center" vertical="center"/>
    </xf>
    <xf numFmtId="167" fontId="4" fillId="3" borderId="4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7" fontId="3" fillId="8" borderId="2" xfId="0" applyNumberFormat="1" applyFont="1" applyFill="1" applyBorder="1" applyAlignment="1">
      <alignment horizontal="center" vertical="center"/>
    </xf>
    <xf numFmtId="17" fontId="3" fillId="8" borderId="3" xfId="0" applyNumberFormat="1" applyFont="1" applyFill="1" applyBorder="1" applyAlignment="1">
      <alignment horizontal="center" vertical="center"/>
    </xf>
    <xf numFmtId="17" fontId="3" fillId="8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167" fontId="4" fillId="4" borderId="3" xfId="0" applyNumberFormat="1" applyFont="1" applyFill="1" applyBorder="1" applyAlignment="1">
      <alignment horizontal="center" vertical="center"/>
    </xf>
    <xf numFmtId="167" fontId="4" fillId="4" borderId="4" xfId="0" applyNumberFormat="1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/>
    </xf>
    <xf numFmtId="17" fontId="3" fillId="7" borderId="2" xfId="0" applyNumberFormat="1" applyFont="1" applyFill="1" applyBorder="1" applyAlignment="1">
      <alignment horizontal="center" vertical="center"/>
    </xf>
    <xf numFmtId="17" fontId="3" fillId="7" borderId="3" xfId="0" applyNumberFormat="1" applyFont="1" applyFill="1" applyBorder="1" applyAlignment="1">
      <alignment horizontal="center" vertical="center"/>
    </xf>
    <xf numFmtId="17" fontId="3" fillId="7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9999"/>
      <color rgb="FFCCFFCC"/>
      <color rgb="FFFFE2C5"/>
      <color rgb="FFFFCC99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4:AR53"/>
  <sheetViews>
    <sheetView zoomScale="70" zoomScaleNormal="70" workbookViewId="0">
      <pane xSplit="2" ySplit="7" topLeftCell="AD8" activePane="bottomRight" state="frozen"/>
      <selection pane="bottomRight" activeCell="AL8" activeCellId="2" sqref="AF8 AI8 AL8"/>
      <selection pane="bottomLeft" activeCell="A8" sqref="A8"/>
      <selection pane="topRight" activeCell="C1" sqref="C1"/>
    </sheetView>
  </sheetViews>
  <sheetFormatPr defaultRowHeight="13.9"/>
  <cols>
    <col min="1" max="1" width="12.5" customWidth="1"/>
    <col min="2" max="2" width="44.5" customWidth="1"/>
    <col min="3" max="4" width="16.125" customWidth="1"/>
    <col min="5" max="5" width="17.875" bestFit="1" customWidth="1"/>
    <col min="6" max="41" width="16.125" customWidth="1"/>
    <col min="42" max="44" width="10.5" customWidth="1"/>
  </cols>
  <sheetData>
    <row r="4" spans="2:41" ht="17.45">
      <c r="B4" s="9" t="s">
        <v>0</v>
      </c>
    </row>
    <row r="5" spans="2:41">
      <c r="B5" s="34" t="s">
        <v>1</v>
      </c>
      <c r="C5" s="38" t="s">
        <v>2</v>
      </c>
      <c r="D5" s="39"/>
      <c r="E5" s="39"/>
      <c r="F5" s="39"/>
      <c r="G5" s="39"/>
      <c r="H5" s="39"/>
      <c r="I5" s="39"/>
      <c r="J5" s="39"/>
      <c r="K5" s="40"/>
      <c r="L5" s="41" t="s">
        <v>3</v>
      </c>
      <c r="M5" s="42"/>
      <c r="N5" s="42"/>
      <c r="O5" s="42"/>
      <c r="P5" s="42"/>
      <c r="Q5" s="42"/>
      <c r="R5" s="42"/>
      <c r="S5" s="42"/>
      <c r="T5" s="43"/>
      <c r="U5" s="44" t="s">
        <v>4</v>
      </c>
      <c r="V5" s="45"/>
      <c r="W5" s="45"/>
      <c r="X5" s="45"/>
      <c r="Y5" s="45"/>
      <c r="Z5" s="45"/>
      <c r="AA5" s="45"/>
      <c r="AB5" s="45"/>
      <c r="AC5" s="46"/>
      <c r="AD5" s="31" t="s">
        <v>5</v>
      </c>
      <c r="AE5" s="32"/>
      <c r="AF5" s="32"/>
      <c r="AG5" s="32"/>
      <c r="AH5" s="32"/>
      <c r="AI5" s="32"/>
      <c r="AJ5" s="32"/>
      <c r="AK5" s="32"/>
      <c r="AL5" s="33"/>
      <c r="AM5" s="26">
        <v>2019</v>
      </c>
      <c r="AN5" s="26"/>
      <c r="AO5" s="26"/>
    </row>
    <row r="6" spans="2:41">
      <c r="B6" s="34"/>
      <c r="C6" s="27">
        <v>43466</v>
      </c>
      <c r="D6" s="28"/>
      <c r="E6" s="29"/>
      <c r="F6" s="27">
        <v>43498</v>
      </c>
      <c r="G6" s="28"/>
      <c r="H6" s="29"/>
      <c r="I6" s="27">
        <v>43530</v>
      </c>
      <c r="J6" s="28"/>
      <c r="K6" s="29"/>
      <c r="L6" s="35">
        <v>43560</v>
      </c>
      <c r="M6" s="36"/>
      <c r="N6" s="37"/>
      <c r="O6" s="35">
        <v>43591</v>
      </c>
      <c r="P6" s="36"/>
      <c r="Q6" s="37"/>
      <c r="R6" s="35">
        <v>43623</v>
      </c>
      <c r="S6" s="36"/>
      <c r="T6" s="37"/>
      <c r="U6" s="20">
        <v>43653</v>
      </c>
      <c r="V6" s="21"/>
      <c r="W6" s="22"/>
      <c r="X6" s="20">
        <v>43684</v>
      </c>
      <c r="Y6" s="21"/>
      <c r="Z6" s="22"/>
      <c r="AA6" s="20">
        <v>43715</v>
      </c>
      <c r="AB6" s="21"/>
      <c r="AC6" s="22"/>
      <c r="AD6" s="23">
        <v>43745</v>
      </c>
      <c r="AE6" s="24"/>
      <c r="AF6" s="25"/>
      <c r="AG6" s="23">
        <v>43776</v>
      </c>
      <c r="AH6" s="24"/>
      <c r="AI6" s="25"/>
      <c r="AJ6" s="23">
        <v>43806</v>
      </c>
      <c r="AK6" s="24"/>
      <c r="AL6" s="25"/>
      <c r="AM6" s="26"/>
      <c r="AN6" s="26"/>
      <c r="AO6" s="26"/>
    </row>
    <row r="7" spans="2:41">
      <c r="B7" s="34"/>
      <c r="C7" s="5" t="s">
        <v>6</v>
      </c>
      <c r="D7" s="5" t="s">
        <v>7</v>
      </c>
      <c r="E7" s="5" t="s">
        <v>8</v>
      </c>
      <c r="F7" s="5" t="s">
        <v>6</v>
      </c>
      <c r="G7" s="5" t="s">
        <v>7</v>
      </c>
      <c r="H7" s="5" t="s">
        <v>8</v>
      </c>
      <c r="I7" s="5" t="s">
        <v>6</v>
      </c>
      <c r="J7" s="5" t="s">
        <v>7</v>
      </c>
      <c r="K7" s="5" t="s">
        <v>8</v>
      </c>
      <c r="L7" s="1" t="s">
        <v>6</v>
      </c>
      <c r="M7" s="1" t="s">
        <v>7</v>
      </c>
      <c r="N7" s="1" t="s">
        <v>8</v>
      </c>
      <c r="O7" s="1" t="s">
        <v>6</v>
      </c>
      <c r="P7" s="1" t="s">
        <v>7</v>
      </c>
      <c r="Q7" s="1" t="s">
        <v>8</v>
      </c>
      <c r="R7" s="1" t="s">
        <v>6</v>
      </c>
      <c r="S7" s="1" t="s">
        <v>7</v>
      </c>
      <c r="T7" s="1" t="s">
        <v>8</v>
      </c>
      <c r="U7" s="6" t="s">
        <v>6</v>
      </c>
      <c r="V7" s="6" t="s">
        <v>7</v>
      </c>
      <c r="W7" s="6" t="s">
        <v>8</v>
      </c>
      <c r="X7" s="6" t="s">
        <v>6</v>
      </c>
      <c r="Y7" s="6" t="s">
        <v>7</v>
      </c>
      <c r="Z7" s="6" t="s">
        <v>8</v>
      </c>
      <c r="AA7" s="6" t="s">
        <v>6</v>
      </c>
      <c r="AB7" s="6" t="s">
        <v>7</v>
      </c>
      <c r="AC7" s="6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M7" s="8" t="s">
        <v>6</v>
      </c>
      <c r="AN7" s="8" t="s">
        <v>7</v>
      </c>
      <c r="AO7" s="8" t="s">
        <v>8</v>
      </c>
    </row>
    <row r="8" spans="2:41">
      <c r="B8" s="50" t="s">
        <v>9</v>
      </c>
      <c r="C8" s="2">
        <v>2127741</v>
      </c>
      <c r="D8" s="2">
        <v>1501839</v>
      </c>
      <c r="E8" s="2">
        <f>SUM(C8:D8)</f>
        <v>3629580</v>
      </c>
      <c r="F8" s="2">
        <v>1950437</v>
      </c>
      <c r="G8" s="2">
        <v>1438481</v>
      </c>
      <c r="H8" s="2">
        <f>SUM(F8:G8)</f>
        <v>3388918</v>
      </c>
      <c r="I8" s="2">
        <v>2097418</v>
      </c>
      <c r="J8" s="2">
        <v>1581997</v>
      </c>
      <c r="K8" s="2">
        <f>SUM(I8:J8)</f>
        <v>3679415</v>
      </c>
      <c r="L8" s="2">
        <v>2013492</v>
      </c>
      <c r="M8" s="2">
        <v>1519563</v>
      </c>
      <c r="N8" s="2">
        <f>SUM(L8:M8)</f>
        <v>3533055</v>
      </c>
      <c r="O8" s="2">
        <v>1947499</v>
      </c>
      <c r="P8" s="2">
        <v>1410823</v>
      </c>
      <c r="Q8" s="2">
        <f>SUM(O8:P8)</f>
        <v>3358322</v>
      </c>
      <c r="R8" s="2">
        <v>1823325</v>
      </c>
      <c r="S8" s="2">
        <v>1374544</v>
      </c>
      <c r="T8" s="2">
        <f>SUM(R8:S8)</f>
        <v>3197869</v>
      </c>
      <c r="U8" s="2">
        <v>1886676</v>
      </c>
      <c r="V8" s="2">
        <v>1493474</v>
      </c>
      <c r="W8" s="2">
        <f>SUM(U8:V8)</f>
        <v>3380150</v>
      </c>
      <c r="X8" s="2">
        <v>1946845</v>
      </c>
      <c r="Y8" s="2">
        <v>1566224</v>
      </c>
      <c r="Z8" s="2">
        <f>SUM(X8:Y8)</f>
        <v>3513069</v>
      </c>
      <c r="AA8" s="2">
        <v>1737871</v>
      </c>
      <c r="AB8" s="2">
        <v>1389149</v>
      </c>
      <c r="AC8" s="2">
        <f>SUM(AA8:AB8)</f>
        <v>3127020</v>
      </c>
      <c r="AD8" s="2">
        <v>2039769</v>
      </c>
      <c r="AE8" s="2">
        <v>1502762</v>
      </c>
      <c r="AF8" s="2">
        <f>SUM(AD8:AE8)</f>
        <v>3542531</v>
      </c>
      <c r="AG8" s="2">
        <v>1927810</v>
      </c>
      <c r="AH8" s="2">
        <v>1460182</v>
      </c>
      <c r="AI8" s="2">
        <f>SUM(AG8:AH8)</f>
        <v>3387992</v>
      </c>
      <c r="AJ8" s="2">
        <v>1963369</v>
      </c>
      <c r="AK8" s="2">
        <v>1611830</v>
      </c>
      <c r="AL8" s="2">
        <f>SUM(AJ8:AK8)</f>
        <v>3575199</v>
      </c>
      <c r="AM8" s="2">
        <f>C8+F8+I8+L8+O8+R8+U8+X8+AA8+AD8+AG8+AJ8</f>
        <v>23462252</v>
      </c>
      <c r="AN8" s="2">
        <f>D8+G8+J8+M8+P8+S8+V8+Y8+AB8+AE8+AH8+AK8</f>
        <v>17850868</v>
      </c>
      <c r="AO8" s="2">
        <f>SUM(AM8:AN8)</f>
        <v>41313120</v>
      </c>
    </row>
    <row r="9" spans="2:41">
      <c r="B9" s="50" t="s">
        <v>10</v>
      </c>
      <c r="C9" s="2">
        <v>1178819</v>
      </c>
      <c r="D9" s="2">
        <v>4941232</v>
      </c>
      <c r="E9" s="2">
        <f t="shared" ref="E9:E40" si="0">SUM(C9:D9)</f>
        <v>6120051</v>
      </c>
      <c r="F9" s="2">
        <v>1096505</v>
      </c>
      <c r="G9" s="2">
        <v>4549915</v>
      </c>
      <c r="H9" s="2">
        <f t="shared" ref="H9:H40" si="1">SUM(F9:G9)</f>
        <v>5646420</v>
      </c>
      <c r="I9" s="2">
        <v>1103401</v>
      </c>
      <c r="J9" s="2">
        <v>4782929</v>
      </c>
      <c r="K9" s="2">
        <f t="shared" ref="K9:K40" si="2">SUM(I9:J9)</f>
        <v>5886330</v>
      </c>
      <c r="L9" s="2">
        <v>967144</v>
      </c>
      <c r="M9" s="2">
        <v>4534011</v>
      </c>
      <c r="N9" s="2">
        <f t="shared" ref="N9:N40" si="3">SUM(L9:M9)</f>
        <v>5501155</v>
      </c>
      <c r="O9" s="2">
        <v>840107</v>
      </c>
      <c r="P9" s="2">
        <v>3914872</v>
      </c>
      <c r="Q9" s="2">
        <f t="shared" ref="Q9:Q40" si="4">SUM(O9:P9)</f>
        <v>4754979</v>
      </c>
      <c r="R9" s="2">
        <v>824053</v>
      </c>
      <c r="S9" s="2">
        <v>4016748</v>
      </c>
      <c r="T9" s="2">
        <f t="shared" ref="T9:T40" si="5">SUM(R9:S9)</f>
        <v>4840801</v>
      </c>
      <c r="U9" s="2">
        <v>960827</v>
      </c>
      <c r="V9" s="2">
        <v>4452404</v>
      </c>
      <c r="W9" s="2">
        <f t="shared" ref="W9:W40" si="6">SUM(U9:V9)</f>
        <v>5413231</v>
      </c>
      <c r="X9" s="2">
        <v>1018466</v>
      </c>
      <c r="Y9" s="2">
        <v>4596531</v>
      </c>
      <c r="Z9" s="2">
        <f t="shared" ref="Z9:Z40" si="7">SUM(X9:Y9)</f>
        <v>5614997</v>
      </c>
      <c r="AA9" s="2">
        <v>809410</v>
      </c>
      <c r="AB9" s="2">
        <v>3970649</v>
      </c>
      <c r="AC9" s="2">
        <f t="shared" ref="AC9:AC40" si="8">SUM(AA9:AB9)</f>
        <v>4780059</v>
      </c>
      <c r="AD9" s="2">
        <v>983455</v>
      </c>
      <c r="AE9" s="2">
        <v>4344041</v>
      </c>
      <c r="AF9" s="2">
        <f t="shared" ref="AF9:AF40" si="9">SUM(AD9:AE9)</f>
        <v>5327496</v>
      </c>
      <c r="AG9" s="2">
        <v>996626</v>
      </c>
      <c r="AH9" s="2">
        <v>4541507</v>
      </c>
      <c r="AI9" s="2">
        <f t="shared" ref="AI9:AI40" si="10">SUM(AG9:AH9)</f>
        <v>5538133</v>
      </c>
      <c r="AJ9" s="2">
        <v>1080333</v>
      </c>
      <c r="AK9" s="2">
        <v>4950275</v>
      </c>
      <c r="AL9" s="2">
        <f t="shared" ref="AL9:AL40" si="11">SUM(AJ9:AK9)</f>
        <v>6030608</v>
      </c>
      <c r="AM9" s="2">
        <f>C9+F9+I9+L9+O9+R9+U9+X9+AA9+AD9+AG9+AJ9</f>
        <v>11859146</v>
      </c>
      <c r="AN9" s="2">
        <f>D9+G9+J9+M9+P9+S9+V9+Y9+AB9+AE9+AH9+AK9</f>
        <v>53595114</v>
      </c>
      <c r="AO9" s="2">
        <f t="shared" ref="AO9:AO40" si="12">SUM(AM9:AN9)</f>
        <v>65454260</v>
      </c>
    </row>
    <row r="10" spans="2:41">
      <c r="B10" s="50" t="s">
        <v>11</v>
      </c>
      <c r="C10" s="2">
        <v>27642</v>
      </c>
      <c r="D10" s="2">
        <v>0</v>
      </c>
      <c r="E10" s="2">
        <f t="shared" si="0"/>
        <v>27642</v>
      </c>
      <c r="F10" s="2">
        <v>25824</v>
      </c>
      <c r="G10" s="2">
        <v>0</v>
      </c>
      <c r="H10" s="2">
        <f t="shared" si="1"/>
        <v>25824</v>
      </c>
      <c r="I10" s="2">
        <v>28087</v>
      </c>
      <c r="J10" s="2">
        <v>0</v>
      </c>
      <c r="K10" s="2">
        <f t="shared" si="2"/>
        <v>28087</v>
      </c>
      <c r="L10" s="2">
        <v>30865</v>
      </c>
      <c r="M10" s="2">
        <v>0</v>
      </c>
      <c r="N10" s="2">
        <f t="shared" si="3"/>
        <v>30865</v>
      </c>
      <c r="O10" s="2">
        <v>30281</v>
      </c>
      <c r="P10" s="2">
        <v>0</v>
      </c>
      <c r="Q10" s="2">
        <f t="shared" si="4"/>
        <v>30281</v>
      </c>
      <c r="R10" s="2">
        <v>27719</v>
      </c>
      <c r="S10" s="2">
        <v>0</v>
      </c>
      <c r="T10" s="2">
        <f t="shared" si="5"/>
        <v>27719</v>
      </c>
      <c r="U10" s="2">
        <v>29428</v>
      </c>
      <c r="V10" s="2">
        <v>0</v>
      </c>
      <c r="W10" s="2">
        <f t="shared" si="6"/>
        <v>29428</v>
      </c>
      <c r="X10" s="2">
        <v>29150</v>
      </c>
      <c r="Y10" s="2">
        <v>0</v>
      </c>
      <c r="Z10" s="2">
        <f t="shared" si="7"/>
        <v>29150</v>
      </c>
      <c r="AA10" s="2">
        <v>27912</v>
      </c>
      <c r="AB10" s="2">
        <v>0</v>
      </c>
      <c r="AC10" s="2">
        <f t="shared" si="8"/>
        <v>27912</v>
      </c>
      <c r="AD10" s="2">
        <v>36107</v>
      </c>
      <c r="AE10" s="2">
        <v>0</v>
      </c>
      <c r="AF10" s="2">
        <f t="shared" si="9"/>
        <v>36107</v>
      </c>
      <c r="AG10" s="2">
        <v>31225</v>
      </c>
      <c r="AH10" s="2">
        <v>0</v>
      </c>
      <c r="AI10" s="2">
        <f t="shared" si="10"/>
        <v>31225</v>
      </c>
      <c r="AJ10" s="2">
        <v>31266</v>
      </c>
      <c r="AK10" s="2">
        <v>0</v>
      </c>
      <c r="AL10" s="2">
        <f t="shared" si="11"/>
        <v>31266</v>
      </c>
      <c r="AM10" s="2">
        <f t="shared" ref="AM10:AM40" si="13">C10+F10+I10+L10+O10+R10+U10+X10+AA10+AD10+AG10+AJ10</f>
        <v>355506</v>
      </c>
      <c r="AN10" s="2">
        <f t="shared" ref="AN10:AN40" si="14">D10+G10+J10+M10+P10+S10+V10+Y10+AB10+AE10+AH10+AK10</f>
        <v>0</v>
      </c>
      <c r="AO10" s="2">
        <f t="shared" si="12"/>
        <v>355506</v>
      </c>
    </row>
    <row r="11" spans="2:41">
      <c r="B11" s="50" t="s">
        <v>12</v>
      </c>
      <c r="C11" s="2">
        <v>839593</v>
      </c>
      <c r="D11" s="2">
        <v>328129</v>
      </c>
      <c r="E11" s="2">
        <f t="shared" si="0"/>
        <v>1167722</v>
      </c>
      <c r="F11" s="2">
        <v>727953</v>
      </c>
      <c r="G11" s="2">
        <v>317956</v>
      </c>
      <c r="H11" s="2">
        <f t="shared" si="1"/>
        <v>1045909</v>
      </c>
      <c r="I11" s="2">
        <v>712377</v>
      </c>
      <c r="J11" s="2">
        <v>295517</v>
      </c>
      <c r="K11" s="2">
        <f t="shared" si="2"/>
        <v>1007894</v>
      </c>
      <c r="L11" s="2">
        <v>637129</v>
      </c>
      <c r="M11" s="2">
        <v>248478</v>
      </c>
      <c r="N11" s="2">
        <f t="shared" si="3"/>
        <v>885607</v>
      </c>
      <c r="O11" s="2">
        <v>597462</v>
      </c>
      <c r="P11" s="2">
        <v>223399</v>
      </c>
      <c r="Q11" s="2">
        <f t="shared" si="4"/>
        <v>820861</v>
      </c>
      <c r="R11" s="2">
        <v>587010</v>
      </c>
      <c r="S11" s="2">
        <v>225701</v>
      </c>
      <c r="T11" s="2">
        <f t="shared" si="5"/>
        <v>812711</v>
      </c>
      <c r="U11" s="2">
        <v>650970</v>
      </c>
      <c r="V11" s="2">
        <v>256139</v>
      </c>
      <c r="W11" s="2">
        <f t="shared" si="6"/>
        <v>907109</v>
      </c>
      <c r="X11" s="2">
        <v>646465</v>
      </c>
      <c r="Y11" s="2">
        <v>278342</v>
      </c>
      <c r="Z11" s="2">
        <f t="shared" si="7"/>
        <v>924807</v>
      </c>
      <c r="AA11" s="2">
        <v>561629</v>
      </c>
      <c r="AB11" s="2">
        <v>218677</v>
      </c>
      <c r="AC11" s="2">
        <f t="shared" si="8"/>
        <v>780306</v>
      </c>
      <c r="AD11" s="2">
        <v>684574</v>
      </c>
      <c r="AE11" s="2">
        <v>247810</v>
      </c>
      <c r="AF11" s="2">
        <f t="shared" si="9"/>
        <v>932384</v>
      </c>
      <c r="AG11" s="2">
        <v>712133</v>
      </c>
      <c r="AH11" s="2">
        <v>275221</v>
      </c>
      <c r="AI11" s="2">
        <f t="shared" si="10"/>
        <v>987354</v>
      </c>
      <c r="AJ11" s="2">
        <v>744938</v>
      </c>
      <c r="AK11" s="2">
        <v>317529</v>
      </c>
      <c r="AL11" s="2">
        <f t="shared" si="11"/>
        <v>1062467</v>
      </c>
      <c r="AM11" s="2">
        <f t="shared" si="13"/>
        <v>8102233</v>
      </c>
      <c r="AN11" s="2">
        <f t="shared" si="14"/>
        <v>3232898</v>
      </c>
      <c r="AO11" s="2">
        <f t="shared" si="12"/>
        <v>11335131</v>
      </c>
    </row>
    <row r="12" spans="2:41">
      <c r="B12" s="50" t="s">
        <v>13</v>
      </c>
      <c r="C12" s="2">
        <v>257637</v>
      </c>
      <c r="D12" s="2">
        <v>25893</v>
      </c>
      <c r="E12" s="2">
        <f t="shared" si="0"/>
        <v>283530</v>
      </c>
      <c r="F12" s="2">
        <v>231294</v>
      </c>
      <c r="G12" s="2">
        <v>31135</v>
      </c>
      <c r="H12" s="2">
        <f t="shared" si="1"/>
        <v>262429</v>
      </c>
      <c r="I12" s="2">
        <v>228848</v>
      </c>
      <c r="J12" s="2">
        <v>31226</v>
      </c>
      <c r="K12" s="2">
        <f t="shared" si="2"/>
        <v>260074</v>
      </c>
      <c r="L12" s="2">
        <v>205374</v>
      </c>
      <c r="M12" s="2">
        <v>36578</v>
      </c>
      <c r="N12" s="2">
        <f t="shared" si="3"/>
        <v>241952</v>
      </c>
      <c r="O12" s="2">
        <v>195794</v>
      </c>
      <c r="P12" s="2">
        <v>39026</v>
      </c>
      <c r="Q12" s="2">
        <f t="shared" si="4"/>
        <v>234820</v>
      </c>
      <c r="R12" s="2">
        <v>186973</v>
      </c>
      <c r="S12" s="2">
        <v>32197</v>
      </c>
      <c r="T12" s="2">
        <f t="shared" si="5"/>
        <v>219170</v>
      </c>
      <c r="U12" s="2">
        <v>195785</v>
      </c>
      <c r="V12" s="2">
        <v>28863</v>
      </c>
      <c r="W12" s="2">
        <f t="shared" si="6"/>
        <v>224648</v>
      </c>
      <c r="X12" s="2">
        <v>198564</v>
      </c>
      <c r="Y12" s="2">
        <v>29680</v>
      </c>
      <c r="Z12" s="2">
        <f t="shared" si="7"/>
        <v>228244</v>
      </c>
      <c r="AA12" s="2">
        <v>180245</v>
      </c>
      <c r="AB12" s="2">
        <v>21430</v>
      </c>
      <c r="AC12" s="2">
        <f t="shared" si="8"/>
        <v>201675</v>
      </c>
      <c r="AD12" s="2">
        <v>230043</v>
      </c>
      <c r="AE12" s="2">
        <v>23380</v>
      </c>
      <c r="AF12" s="2">
        <f t="shared" si="9"/>
        <v>253423</v>
      </c>
      <c r="AG12" s="2">
        <v>230339</v>
      </c>
      <c r="AH12" s="2">
        <v>18563</v>
      </c>
      <c r="AI12" s="2">
        <f t="shared" si="10"/>
        <v>248902</v>
      </c>
      <c r="AJ12" s="2">
        <v>245876</v>
      </c>
      <c r="AK12" s="2">
        <v>24074</v>
      </c>
      <c r="AL12" s="2">
        <f t="shared" si="11"/>
        <v>269950</v>
      </c>
      <c r="AM12" s="2">
        <f t="shared" si="13"/>
        <v>2586772</v>
      </c>
      <c r="AN12" s="2">
        <f t="shared" si="14"/>
        <v>342045</v>
      </c>
      <c r="AO12" s="2">
        <f t="shared" si="12"/>
        <v>2928817</v>
      </c>
    </row>
    <row r="13" spans="2:41">
      <c r="B13" s="50" t="s">
        <v>14</v>
      </c>
      <c r="C13" s="2">
        <v>16105</v>
      </c>
      <c r="D13" s="2">
        <v>0</v>
      </c>
      <c r="E13" s="2">
        <f t="shared" si="0"/>
        <v>16105</v>
      </c>
      <c r="F13" s="2">
        <v>16682</v>
      </c>
      <c r="G13" s="2">
        <v>0</v>
      </c>
      <c r="H13" s="2">
        <f t="shared" si="1"/>
        <v>16682</v>
      </c>
      <c r="I13" s="2">
        <v>16891</v>
      </c>
      <c r="J13" s="2">
        <v>0</v>
      </c>
      <c r="K13" s="2">
        <f t="shared" si="2"/>
        <v>16891</v>
      </c>
      <c r="L13" s="2">
        <v>16418</v>
      </c>
      <c r="M13" s="2">
        <v>0</v>
      </c>
      <c r="N13" s="2">
        <f t="shared" si="3"/>
        <v>16418</v>
      </c>
      <c r="O13" s="2">
        <v>16134</v>
      </c>
      <c r="P13" s="2">
        <v>0</v>
      </c>
      <c r="Q13" s="2">
        <f t="shared" si="4"/>
        <v>16134</v>
      </c>
      <c r="R13" s="2">
        <v>15035</v>
      </c>
      <c r="S13" s="2">
        <v>0</v>
      </c>
      <c r="T13" s="2">
        <f t="shared" si="5"/>
        <v>15035</v>
      </c>
      <c r="U13" s="2">
        <v>16527</v>
      </c>
      <c r="V13" s="2">
        <v>0</v>
      </c>
      <c r="W13" s="2">
        <f t="shared" si="6"/>
        <v>16527</v>
      </c>
      <c r="X13" s="2">
        <v>17752</v>
      </c>
      <c r="Y13" s="2">
        <v>0</v>
      </c>
      <c r="Z13" s="2">
        <f t="shared" si="7"/>
        <v>17752</v>
      </c>
      <c r="AA13" s="2">
        <v>14515</v>
      </c>
      <c r="AB13" s="2">
        <v>0</v>
      </c>
      <c r="AC13" s="2">
        <f t="shared" si="8"/>
        <v>14515</v>
      </c>
      <c r="AD13" s="2">
        <v>16445</v>
      </c>
      <c r="AE13" s="2">
        <v>0</v>
      </c>
      <c r="AF13" s="2">
        <f t="shared" si="9"/>
        <v>16445</v>
      </c>
      <c r="AG13" s="2">
        <v>14867</v>
      </c>
      <c r="AH13" s="2">
        <v>0</v>
      </c>
      <c r="AI13" s="2">
        <f t="shared" si="10"/>
        <v>14867</v>
      </c>
      <c r="AJ13" s="2">
        <v>14791</v>
      </c>
      <c r="AK13" s="2">
        <v>0</v>
      </c>
      <c r="AL13" s="2">
        <f t="shared" si="11"/>
        <v>14791</v>
      </c>
      <c r="AM13" s="2">
        <f t="shared" si="13"/>
        <v>192162</v>
      </c>
      <c r="AN13" s="2">
        <f t="shared" si="14"/>
        <v>0</v>
      </c>
      <c r="AO13" s="2">
        <f t="shared" si="12"/>
        <v>192162</v>
      </c>
    </row>
    <row r="14" spans="2:41">
      <c r="B14" s="50" t="s">
        <v>15</v>
      </c>
      <c r="C14" s="2">
        <v>313350</v>
      </c>
      <c r="D14" s="2">
        <v>22851</v>
      </c>
      <c r="E14" s="2">
        <f t="shared" si="0"/>
        <v>336201</v>
      </c>
      <c r="F14" s="2">
        <v>289240</v>
      </c>
      <c r="G14" s="2">
        <v>22867</v>
      </c>
      <c r="H14" s="2">
        <f t="shared" si="1"/>
        <v>312107</v>
      </c>
      <c r="I14" s="2">
        <v>340374</v>
      </c>
      <c r="J14" s="2">
        <v>24689</v>
      </c>
      <c r="K14" s="2">
        <f t="shared" si="2"/>
        <v>365063</v>
      </c>
      <c r="L14" s="2">
        <v>341289</v>
      </c>
      <c r="M14" s="2">
        <v>21136</v>
      </c>
      <c r="N14" s="2">
        <f t="shared" si="3"/>
        <v>362425</v>
      </c>
      <c r="O14" s="2">
        <v>315704</v>
      </c>
      <c r="P14" s="2">
        <v>22950</v>
      </c>
      <c r="Q14" s="2">
        <f t="shared" si="4"/>
        <v>338654</v>
      </c>
      <c r="R14" s="2">
        <v>293991</v>
      </c>
      <c r="S14" s="2">
        <v>23672</v>
      </c>
      <c r="T14" s="2">
        <f t="shared" si="5"/>
        <v>317663</v>
      </c>
      <c r="U14" s="2">
        <v>281828</v>
      </c>
      <c r="V14" s="2">
        <v>23719</v>
      </c>
      <c r="W14" s="2">
        <f t="shared" si="6"/>
        <v>305547</v>
      </c>
      <c r="X14" s="2">
        <v>291941</v>
      </c>
      <c r="Y14" s="2">
        <v>22520</v>
      </c>
      <c r="Z14" s="2">
        <f t="shared" si="7"/>
        <v>314461</v>
      </c>
      <c r="AA14" s="2">
        <v>281982</v>
      </c>
      <c r="AB14" s="2">
        <v>19799</v>
      </c>
      <c r="AC14" s="2">
        <f t="shared" si="8"/>
        <v>301781</v>
      </c>
      <c r="AD14" s="2">
        <v>312829</v>
      </c>
      <c r="AE14" s="2">
        <v>21199</v>
      </c>
      <c r="AF14" s="2">
        <f t="shared" si="9"/>
        <v>334028</v>
      </c>
      <c r="AG14" s="2">
        <v>279878</v>
      </c>
      <c r="AH14" s="2">
        <v>22285</v>
      </c>
      <c r="AI14" s="2">
        <f t="shared" si="10"/>
        <v>302163</v>
      </c>
      <c r="AJ14" s="2">
        <v>282248</v>
      </c>
      <c r="AK14" s="2">
        <v>24581</v>
      </c>
      <c r="AL14" s="2">
        <f t="shared" si="11"/>
        <v>306829</v>
      </c>
      <c r="AM14" s="2">
        <f t="shared" si="13"/>
        <v>3624654</v>
      </c>
      <c r="AN14" s="2">
        <f t="shared" si="14"/>
        <v>272268</v>
      </c>
      <c r="AO14" s="2">
        <f t="shared" si="12"/>
        <v>3896922</v>
      </c>
    </row>
    <row r="15" spans="2:41">
      <c r="B15" s="50" t="s">
        <v>16</v>
      </c>
      <c r="C15" s="2">
        <v>19</v>
      </c>
      <c r="D15" s="2">
        <v>4894</v>
      </c>
      <c r="E15" s="2">
        <f t="shared" si="0"/>
        <v>4913</v>
      </c>
      <c r="F15" s="2">
        <v>12</v>
      </c>
      <c r="G15" s="2">
        <v>6120</v>
      </c>
      <c r="H15" s="2">
        <f t="shared" si="1"/>
        <v>6132</v>
      </c>
      <c r="I15" s="2">
        <v>11</v>
      </c>
      <c r="J15" s="2">
        <v>7071</v>
      </c>
      <c r="K15" s="2">
        <f t="shared" si="2"/>
        <v>7082</v>
      </c>
      <c r="L15" s="2">
        <v>55</v>
      </c>
      <c r="M15" s="2">
        <v>8037</v>
      </c>
      <c r="N15" s="2">
        <f t="shared" si="3"/>
        <v>8092</v>
      </c>
      <c r="O15" s="2">
        <v>11</v>
      </c>
      <c r="P15" s="2">
        <v>8233</v>
      </c>
      <c r="Q15" s="2">
        <f t="shared" si="4"/>
        <v>8244</v>
      </c>
      <c r="R15" s="2">
        <v>2</v>
      </c>
      <c r="S15" s="2">
        <v>8648</v>
      </c>
      <c r="T15" s="2">
        <f t="shared" si="5"/>
        <v>8650</v>
      </c>
      <c r="U15" s="2">
        <v>39</v>
      </c>
      <c r="V15" s="2">
        <v>8427</v>
      </c>
      <c r="W15" s="2">
        <f t="shared" si="6"/>
        <v>8466</v>
      </c>
      <c r="X15" s="2">
        <v>8</v>
      </c>
      <c r="Y15" s="2">
        <v>8733</v>
      </c>
      <c r="Z15" s="2">
        <f t="shared" si="7"/>
        <v>8741</v>
      </c>
      <c r="AA15" s="2">
        <v>9</v>
      </c>
      <c r="AB15" s="2">
        <v>8481</v>
      </c>
      <c r="AC15" s="2">
        <f t="shared" si="8"/>
        <v>8490</v>
      </c>
      <c r="AD15" s="2">
        <v>26</v>
      </c>
      <c r="AE15" s="2">
        <v>7954</v>
      </c>
      <c r="AF15" s="2">
        <f t="shared" si="9"/>
        <v>7980</v>
      </c>
      <c r="AG15" s="2">
        <v>271</v>
      </c>
      <c r="AH15" s="2">
        <v>5182</v>
      </c>
      <c r="AI15" s="2">
        <f t="shared" si="10"/>
        <v>5453</v>
      </c>
      <c r="AJ15" s="2">
        <v>34</v>
      </c>
      <c r="AK15" s="2">
        <v>5750</v>
      </c>
      <c r="AL15" s="2">
        <f t="shared" si="11"/>
        <v>5784</v>
      </c>
      <c r="AM15" s="2">
        <f t="shared" si="13"/>
        <v>497</v>
      </c>
      <c r="AN15" s="2">
        <f t="shared" si="14"/>
        <v>87530</v>
      </c>
      <c r="AO15" s="2">
        <f t="shared" si="12"/>
        <v>88027</v>
      </c>
    </row>
    <row r="16" spans="2:41">
      <c r="B16" s="50" t="s">
        <v>17</v>
      </c>
      <c r="C16" s="2">
        <v>164329</v>
      </c>
      <c r="D16" s="2">
        <v>0</v>
      </c>
      <c r="E16" s="2">
        <f t="shared" si="0"/>
        <v>164329</v>
      </c>
      <c r="F16" s="2">
        <v>138220</v>
      </c>
      <c r="G16" s="2">
        <v>0</v>
      </c>
      <c r="H16" s="2">
        <f t="shared" si="1"/>
        <v>138220</v>
      </c>
      <c r="I16" s="2">
        <v>160765</v>
      </c>
      <c r="J16" s="2">
        <v>0</v>
      </c>
      <c r="K16" s="2">
        <f t="shared" si="2"/>
        <v>160765</v>
      </c>
      <c r="L16" s="2">
        <v>170006</v>
      </c>
      <c r="M16" s="2">
        <v>0</v>
      </c>
      <c r="N16" s="2">
        <f t="shared" si="3"/>
        <v>170006</v>
      </c>
      <c r="O16" s="2">
        <v>161613</v>
      </c>
      <c r="P16" s="2">
        <v>0</v>
      </c>
      <c r="Q16" s="2">
        <f t="shared" si="4"/>
        <v>161613</v>
      </c>
      <c r="R16" s="2">
        <v>152219</v>
      </c>
      <c r="S16" s="2">
        <v>0</v>
      </c>
      <c r="T16" s="2">
        <f t="shared" si="5"/>
        <v>152219</v>
      </c>
      <c r="U16" s="2">
        <v>151074</v>
      </c>
      <c r="V16" s="2">
        <v>0</v>
      </c>
      <c r="W16" s="2">
        <f t="shared" si="6"/>
        <v>151074</v>
      </c>
      <c r="X16" s="2">
        <v>157180</v>
      </c>
      <c r="Y16" s="2">
        <v>0</v>
      </c>
      <c r="Z16" s="2">
        <f t="shared" si="7"/>
        <v>157180</v>
      </c>
      <c r="AA16" s="2">
        <v>148767</v>
      </c>
      <c r="AB16" s="2">
        <v>0</v>
      </c>
      <c r="AC16" s="2">
        <f t="shared" si="8"/>
        <v>148767</v>
      </c>
      <c r="AD16" s="2">
        <v>163652</v>
      </c>
      <c r="AE16" s="2">
        <v>0</v>
      </c>
      <c r="AF16" s="2">
        <f t="shared" si="9"/>
        <v>163652</v>
      </c>
      <c r="AG16" s="2">
        <v>154501</v>
      </c>
      <c r="AH16" s="2">
        <v>0</v>
      </c>
      <c r="AI16" s="2">
        <f t="shared" si="10"/>
        <v>154501</v>
      </c>
      <c r="AJ16" s="2">
        <v>158582</v>
      </c>
      <c r="AK16" s="2">
        <v>0</v>
      </c>
      <c r="AL16" s="2">
        <f t="shared" si="11"/>
        <v>158582</v>
      </c>
      <c r="AM16" s="2">
        <f t="shared" si="13"/>
        <v>1880908</v>
      </c>
      <c r="AN16" s="2">
        <f t="shared" si="14"/>
        <v>0</v>
      </c>
      <c r="AO16" s="2">
        <f t="shared" si="12"/>
        <v>1880908</v>
      </c>
    </row>
    <row r="17" spans="2:41">
      <c r="B17" s="50" t="s">
        <v>18</v>
      </c>
      <c r="C17" s="2">
        <v>178156</v>
      </c>
      <c r="D17" s="2">
        <v>53079</v>
      </c>
      <c r="E17" s="2">
        <f t="shared" si="0"/>
        <v>231235</v>
      </c>
      <c r="F17" s="2">
        <v>199958</v>
      </c>
      <c r="G17" s="2">
        <v>57167</v>
      </c>
      <c r="H17" s="2">
        <f t="shared" si="1"/>
        <v>257125</v>
      </c>
      <c r="I17" s="2">
        <v>180264</v>
      </c>
      <c r="J17" s="2">
        <v>51359</v>
      </c>
      <c r="K17" s="2">
        <f t="shared" si="2"/>
        <v>231623</v>
      </c>
      <c r="L17" s="2">
        <v>166795</v>
      </c>
      <c r="M17" s="2">
        <v>53937</v>
      </c>
      <c r="N17" s="2">
        <f t="shared" si="3"/>
        <v>220732</v>
      </c>
      <c r="O17" s="2">
        <v>116887</v>
      </c>
      <c r="P17" s="2">
        <v>42914</v>
      </c>
      <c r="Q17" s="2">
        <f t="shared" si="4"/>
        <v>159801</v>
      </c>
      <c r="R17" s="2">
        <v>123537</v>
      </c>
      <c r="S17" s="2">
        <v>46731</v>
      </c>
      <c r="T17" s="2">
        <f t="shared" si="5"/>
        <v>170268</v>
      </c>
      <c r="U17" s="2">
        <v>165384</v>
      </c>
      <c r="V17" s="2">
        <v>56031</v>
      </c>
      <c r="W17" s="2">
        <f t="shared" si="6"/>
        <v>221415</v>
      </c>
      <c r="X17" s="2">
        <v>205753</v>
      </c>
      <c r="Y17" s="2">
        <v>56174</v>
      </c>
      <c r="Z17" s="2">
        <f t="shared" si="7"/>
        <v>261927</v>
      </c>
      <c r="AA17" s="2">
        <v>123961</v>
      </c>
      <c r="AB17" s="2">
        <v>39419</v>
      </c>
      <c r="AC17" s="2">
        <f t="shared" si="8"/>
        <v>163380</v>
      </c>
      <c r="AD17" s="2">
        <v>123829</v>
      </c>
      <c r="AE17" s="2">
        <v>36500</v>
      </c>
      <c r="AF17" s="2">
        <f t="shared" si="9"/>
        <v>160329</v>
      </c>
      <c r="AG17" s="2">
        <v>107834</v>
      </c>
      <c r="AH17" s="2">
        <v>30658</v>
      </c>
      <c r="AI17" s="2">
        <f t="shared" si="10"/>
        <v>138492</v>
      </c>
      <c r="AJ17" s="2">
        <v>155967</v>
      </c>
      <c r="AK17" s="2">
        <v>44952</v>
      </c>
      <c r="AL17" s="2">
        <f t="shared" si="11"/>
        <v>200919</v>
      </c>
      <c r="AM17" s="2">
        <f t="shared" si="13"/>
        <v>1848325</v>
      </c>
      <c r="AN17" s="2">
        <f t="shared" si="14"/>
        <v>568921</v>
      </c>
      <c r="AO17" s="2">
        <f t="shared" si="12"/>
        <v>2417246</v>
      </c>
    </row>
    <row r="18" spans="2:41">
      <c r="B18" s="50" t="s">
        <v>19</v>
      </c>
      <c r="C18" s="2">
        <v>243546</v>
      </c>
      <c r="D18" s="2">
        <v>181026</v>
      </c>
      <c r="E18" s="2">
        <f t="shared" si="0"/>
        <v>424572</v>
      </c>
      <c r="F18" s="2">
        <v>234919</v>
      </c>
      <c r="G18" s="2">
        <v>204546</v>
      </c>
      <c r="H18" s="2">
        <f t="shared" si="1"/>
        <v>439465</v>
      </c>
      <c r="I18" s="2">
        <v>235620</v>
      </c>
      <c r="J18" s="2">
        <v>134071</v>
      </c>
      <c r="K18" s="2">
        <f t="shared" si="2"/>
        <v>369691</v>
      </c>
      <c r="L18" s="2">
        <v>220708</v>
      </c>
      <c r="M18" s="2">
        <v>87125</v>
      </c>
      <c r="N18" s="2">
        <f t="shared" si="3"/>
        <v>307833</v>
      </c>
      <c r="O18" s="2">
        <v>192866</v>
      </c>
      <c r="P18" s="2">
        <v>73300</v>
      </c>
      <c r="Q18" s="2">
        <f t="shared" si="4"/>
        <v>266166</v>
      </c>
      <c r="R18" s="2">
        <v>165854</v>
      </c>
      <c r="S18" s="2">
        <v>74112</v>
      </c>
      <c r="T18" s="2">
        <f t="shared" si="5"/>
        <v>239966</v>
      </c>
      <c r="U18" s="2">
        <v>181750</v>
      </c>
      <c r="V18" s="2">
        <v>82579</v>
      </c>
      <c r="W18" s="2">
        <f t="shared" si="6"/>
        <v>264329</v>
      </c>
      <c r="X18" s="2">
        <v>192336</v>
      </c>
      <c r="Y18" s="2">
        <v>87522</v>
      </c>
      <c r="Z18" s="2">
        <f t="shared" si="7"/>
        <v>279858</v>
      </c>
      <c r="AA18" s="2">
        <v>140055</v>
      </c>
      <c r="AB18" s="2">
        <v>66796</v>
      </c>
      <c r="AC18" s="2">
        <f t="shared" si="8"/>
        <v>206851</v>
      </c>
      <c r="AD18" s="2">
        <v>194774</v>
      </c>
      <c r="AE18" s="2">
        <v>58090</v>
      </c>
      <c r="AF18" s="2">
        <f t="shared" si="9"/>
        <v>252864</v>
      </c>
      <c r="AG18" s="2">
        <v>201688</v>
      </c>
      <c r="AH18" s="2">
        <v>73795</v>
      </c>
      <c r="AI18" s="2">
        <f t="shared" si="10"/>
        <v>275483</v>
      </c>
      <c r="AJ18" s="2">
        <v>204358</v>
      </c>
      <c r="AK18" s="2">
        <v>113852</v>
      </c>
      <c r="AL18" s="2">
        <f t="shared" si="11"/>
        <v>318210</v>
      </c>
      <c r="AM18" s="2">
        <f t="shared" si="13"/>
        <v>2408474</v>
      </c>
      <c r="AN18" s="2">
        <f t="shared" si="14"/>
        <v>1236814</v>
      </c>
      <c r="AO18" s="2">
        <f t="shared" si="12"/>
        <v>3645288</v>
      </c>
    </row>
    <row r="19" spans="2:41">
      <c r="B19" s="50" t="s">
        <v>20</v>
      </c>
      <c r="C19" s="2">
        <v>24747</v>
      </c>
      <c r="D19" s="2">
        <v>0</v>
      </c>
      <c r="E19" s="2">
        <f t="shared" si="0"/>
        <v>24747</v>
      </c>
      <c r="F19" s="2">
        <v>19949</v>
      </c>
      <c r="G19" s="2">
        <v>0</v>
      </c>
      <c r="H19" s="2">
        <f t="shared" si="1"/>
        <v>19949</v>
      </c>
      <c r="I19" s="2">
        <v>21539</v>
      </c>
      <c r="J19" s="2">
        <v>0</v>
      </c>
      <c r="K19" s="2">
        <f t="shared" si="2"/>
        <v>21539</v>
      </c>
      <c r="L19" s="2">
        <v>8989</v>
      </c>
      <c r="M19" s="2">
        <v>0</v>
      </c>
      <c r="N19" s="2">
        <f t="shared" si="3"/>
        <v>8989</v>
      </c>
      <c r="O19" s="2">
        <v>8612</v>
      </c>
      <c r="P19" s="2">
        <v>0</v>
      </c>
      <c r="Q19" s="2">
        <f t="shared" si="4"/>
        <v>8612</v>
      </c>
      <c r="R19" s="2">
        <v>7925</v>
      </c>
      <c r="S19" s="2">
        <v>0</v>
      </c>
      <c r="T19" s="2">
        <f t="shared" si="5"/>
        <v>7925</v>
      </c>
      <c r="U19" s="2">
        <v>20228</v>
      </c>
      <c r="V19" s="2">
        <v>0</v>
      </c>
      <c r="W19" s="2">
        <f t="shared" si="6"/>
        <v>20228</v>
      </c>
      <c r="X19" s="2">
        <v>20275</v>
      </c>
      <c r="Y19" s="2">
        <v>0</v>
      </c>
      <c r="Z19" s="2">
        <f t="shared" si="7"/>
        <v>20275</v>
      </c>
      <c r="AA19" s="2">
        <v>18872</v>
      </c>
      <c r="AB19" s="2">
        <v>0</v>
      </c>
      <c r="AC19" s="2">
        <f t="shared" si="8"/>
        <v>18872</v>
      </c>
      <c r="AD19" s="2">
        <v>20460</v>
      </c>
      <c r="AE19" s="2">
        <v>0</v>
      </c>
      <c r="AF19" s="2">
        <f t="shared" si="9"/>
        <v>20460</v>
      </c>
      <c r="AG19" s="2">
        <v>23312</v>
      </c>
      <c r="AH19" s="2">
        <v>0</v>
      </c>
      <c r="AI19" s="2">
        <f t="shared" si="10"/>
        <v>23312</v>
      </c>
      <c r="AJ19" s="2">
        <v>22171</v>
      </c>
      <c r="AK19" s="2">
        <v>0</v>
      </c>
      <c r="AL19" s="2">
        <f t="shared" si="11"/>
        <v>22171</v>
      </c>
      <c r="AM19" s="2">
        <f t="shared" si="13"/>
        <v>217079</v>
      </c>
      <c r="AN19" s="2">
        <f t="shared" si="14"/>
        <v>0</v>
      </c>
      <c r="AO19" s="2">
        <f t="shared" si="12"/>
        <v>217079</v>
      </c>
    </row>
    <row r="20" spans="2:41">
      <c r="B20" s="50" t="s">
        <v>21</v>
      </c>
      <c r="C20" s="2">
        <v>28008</v>
      </c>
      <c r="D20" s="2">
        <v>0</v>
      </c>
      <c r="E20" s="2">
        <f t="shared" si="0"/>
        <v>28008</v>
      </c>
      <c r="F20" s="2">
        <v>23186</v>
      </c>
      <c r="G20" s="2">
        <v>0</v>
      </c>
      <c r="H20" s="2">
        <f t="shared" si="1"/>
        <v>23186</v>
      </c>
      <c r="I20" s="2">
        <v>23760</v>
      </c>
      <c r="J20" s="2">
        <v>0</v>
      </c>
      <c r="K20" s="2">
        <f t="shared" si="2"/>
        <v>23760</v>
      </c>
      <c r="L20" s="2">
        <v>23078</v>
      </c>
      <c r="M20" s="2">
        <v>0</v>
      </c>
      <c r="N20" s="2">
        <f t="shared" si="3"/>
        <v>23078</v>
      </c>
      <c r="O20" s="2">
        <v>21952</v>
      </c>
      <c r="P20" s="2">
        <v>0</v>
      </c>
      <c r="Q20" s="2">
        <f t="shared" si="4"/>
        <v>21952</v>
      </c>
      <c r="R20" s="2">
        <v>14605</v>
      </c>
      <c r="S20" s="2">
        <v>0</v>
      </c>
      <c r="T20" s="2">
        <f t="shared" si="5"/>
        <v>14605</v>
      </c>
      <c r="U20" s="2">
        <v>21874</v>
      </c>
      <c r="V20" s="2">
        <v>0</v>
      </c>
      <c r="W20" s="2">
        <f t="shared" si="6"/>
        <v>21874</v>
      </c>
      <c r="X20" s="2">
        <v>15419</v>
      </c>
      <c r="Y20" s="2">
        <v>0</v>
      </c>
      <c r="Z20" s="2">
        <f t="shared" si="7"/>
        <v>15419</v>
      </c>
      <c r="AA20" s="2">
        <v>15239</v>
      </c>
      <c r="AB20" s="2">
        <v>0</v>
      </c>
      <c r="AC20" s="2">
        <f t="shared" si="8"/>
        <v>15239</v>
      </c>
      <c r="AD20" s="2">
        <v>25189</v>
      </c>
      <c r="AE20" s="2">
        <v>0</v>
      </c>
      <c r="AF20" s="2">
        <f t="shared" si="9"/>
        <v>25189</v>
      </c>
      <c r="AG20" s="2">
        <v>23897</v>
      </c>
      <c r="AH20" s="2">
        <v>0</v>
      </c>
      <c r="AI20" s="2">
        <f t="shared" si="10"/>
        <v>23897</v>
      </c>
      <c r="AJ20" s="2">
        <v>26029</v>
      </c>
      <c r="AK20" s="2">
        <v>0</v>
      </c>
      <c r="AL20" s="2">
        <f t="shared" si="11"/>
        <v>26029</v>
      </c>
      <c r="AM20" s="2">
        <f t="shared" si="13"/>
        <v>262236</v>
      </c>
      <c r="AN20" s="2">
        <f t="shared" si="14"/>
        <v>0</v>
      </c>
      <c r="AO20" s="2">
        <f t="shared" si="12"/>
        <v>262236</v>
      </c>
    </row>
    <row r="21" spans="2:41">
      <c r="B21" s="50" t="s">
        <v>22</v>
      </c>
      <c r="C21" s="2">
        <v>7871</v>
      </c>
      <c r="D21" s="2">
        <v>0</v>
      </c>
      <c r="E21" s="2">
        <f t="shared" si="0"/>
        <v>7871</v>
      </c>
      <c r="F21" s="2">
        <v>6647</v>
      </c>
      <c r="G21" s="2">
        <v>0</v>
      </c>
      <c r="H21" s="2">
        <f t="shared" si="1"/>
        <v>6647</v>
      </c>
      <c r="I21" s="2">
        <v>4124</v>
      </c>
      <c r="J21" s="2">
        <v>0</v>
      </c>
      <c r="K21" s="2">
        <f t="shared" si="2"/>
        <v>4124</v>
      </c>
      <c r="L21" s="2">
        <v>3713</v>
      </c>
      <c r="M21" s="2">
        <v>0</v>
      </c>
      <c r="N21" s="2">
        <f t="shared" si="3"/>
        <v>3713</v>
      </c>
      <c r="O21" s="2">
        <v>3634</v>
      </c>
      <c r="P21" s="2">
        <v>0</v>
      </c>
      <c r="Q21" s="2">
        <f t="shared" si="4"/>
        <v>3634</v>
      </c>
      <c r="R21" s="2">
        <v>3807</v>
      </c>
      <c r="S21" s="2">
        <v>0</v>
      </c>
      <c r="T21" s="2">
        <f t="shared" si="5"/>
        <v>3807</v>
      </c>
      <c r="U21" s="2">
        <v>3925</v>
      </c>
      <c r="V21" s="2">
        <v>0</v>
      </c>
      <c r="W21" s="2">
        <f t="shared" si="6"/>
        <v>3925</v>
      </c>
      <c r="X21" s="2">
        <v>3293</v>
      </c>
      <c r="Y21" s="2">
        <v>0</v>
      </c>
      <c r="Z21" s="2">
        <f t="shared" si="7"/>
        <v>3293</v>
      </c>
      <c r="AA21" s="2">
        <v>2806</v>
      </c>
      <c r="AB21" s="2">
        <v>0</v>
      </c>
      <c r="AC21" s="2">
        <f t="shared" si="8"/>
        <v>2806</v>
      </c>
      <c r="AD21" s="2">
        <v>3558</v>
      </c>
      <c r="AE21" s="2">
        <v>0</v>
      </c>
      <c r="AF21" s="2">
        <f t="shared" si="9"/>
        <v>3558</v>
      </c>
      <c r="AG21" s="2">
        <v>5585</v>
      </c>
      <c r="AH21" s="2">
        <v>0</v>
      </c>
      <c r="AI21" s="2">
        <f t="shared" si="10"/>
        <v>5585</v>
      </c>
      <c r="AJ21" s="2">
        <v>5848</v>
      </c>
      <c r="AK21" s="2">
        <v>0</v>
      </c>
      <c r="AL21" s="2">
        <f t="shared" si="11"/>
        <v>5848</v>
      </c>
      <c r="AM21" s="2">
        <f t="shared" si="13"/>
        <v>54811</v>
      </c>
      <c r="AN21" s="2">
        <f t="shared" si="14"/>
        <v>0</v>
      </c>
      <c r="AO21" s="2">
        <f t="shared" si="12"/>
        <v>54811</v>
      </c>
    </row>
    <row r="22" spans="2:41">
      <c r="B22" s="50" t="s">
        <v>23</v>
      </c>
      <c r="C22" s="2">
        <v>16801</v>
      </c>
      <c r="D22" s="2">
        <v>0</v>
      </c>
      <c r="E22" s="2">
        <f t="shared" si="0"/>
        <v>16801</v>
      </c>
      <c r="F22" s="2">
        <v>15381</v>
      </c>
      <c r="G22" s="2">
        <v>0</v>
      </c>
      <c r="H22" s="2">
        <f t="shared" si="1"/>
        <v>15381</v>
      </c>
      <c r="I22" s="2">
        <v>17428</v>
      </c>
      <c r="J22" s="2">
        <v>0</v>
      </c>
      <c r="K22" s="2">
        <f t="shared" si="2"/>
        <v>17428</v>
      </c>
      <c r="L22" s="2">
        <v>16251</v>
      </c>
      <c r="M22" s="2">
        <v>0</v>
      </c>
      <c r="N22" s="2">
        <f t="shared" si="3"/>
        <v>16251</v>
      </c>
      <c r="O22" s="2">
        <v>15952</v>
      </c>
      <c r="P22" s="2">
        <v>0</v>
      </c>
      <c r="Q22" s="2">
        <f t="shared" si="4"/>
        <v>15952</v>
      </c>
      <c r="R22" s="2">
        <v>16115</v>
      </c>
      <c r="S22" s="2">
        <v>0</v>
      </c>
      <c r="T22" s="2">
        <f t="shared" si="5"/>
        <v>16115</v>
      </c>
      <c r="U22" s="2">
        <v>14761</v>
      </c>
      <c r="V22" s="2">
        <v>0</v>
      </c>
      <c r="W22" s="2">
        <f t="shared" si="6"/>
        <v>14761</v>
      </c>
      <c r="X22" s="2">
        <v>14854</v>
      </c>
      <c r="Y22" s="2">
        <v>0</v>
      </c>
      <c r="Z22" s="2">
        <f t="shared" si="7"/>
        <v>14854</v>
      </c>
      <c r="AA22" s="2">
        <v>15822</v>
      </c>
      <c r="AB22" s="2">
        <v>0</v>
      </c>
      <c r="AC22" s="2">
        <f t="shared" si="8"/>
        <v>15822</v>
      </c>
      <c r="AD22" s="2">
        <v>18746</v>
      </c>
      <c r="AE22" s="2">
        <v>0</v>
      </c>
      <c r="AF22" s="2">
        <f t="shared" si="9"/>
        <v>18746</v>
      </c>
      <c r="AG22" s="2">
        <v>16740</v>
      </c>
      <c r="AH22" s="2">
        <v>0</v>
      </c>
      <c r="AI22" s="2">
        <f t="shared" si="10"/>
        <v>16740</v>
      </c>
      <c r="AJ22" s="2">
        <v>18281</v>
      </c>
      <c r="AK22" s="2">
        <v>0</v>
      </c>
      <c r="AL22" s="2">
        <f t="shared" si="11"/>
        <v>18281</v>
      </c>
      <c r="AM22" s="2">
        <f t="shared" si="13"/>
        <v>197132</v>
      </c>
      <c r="AN22" s="2">
        <f t="shared" si="14"/>
        <v>0</v>
      </c>
      <c r="AO22" s="2">
        <f t="shared" si="12"/>
        <v>197132</v>
      </c>
    </row>
    <row r="23" spans="2:41">
      <c r="B23" s="50" t="s">
        <v>24</v>
      </c>
      <c r="C23" s="2">
        <v>37404</v>
      </c>
      <c r="D23" s="2">
        <v>0</v>
      </c>
      <c r="E23" s="2">
        <f t="shared" si="0"/>
        <v>37404</v>
      </c>
      <c r="F23" s="2">
        <v>27514</v>
      </c>
      <c r="G23" s="2">
        <v>0</v>
      </c>
      <c r="H23" s="2">
        <f t="shared" si="1"/>
        <v>27514</v>
      </c>
      <c r="I23" s="18">
        <v>26103</v>
      </c>
      <c r="J23" s="2">
        <v>0</v>
      </c>
      <c r="K23" s="2">
        <f t="shared" si="2"/>
        <v>26103</v>
      </c>
      <c r="L23" s="2">
        <v>28951</v>
      </c>
      <c r="M23" s="2">
        <v>0</v>
      </c>
      <c r="N23" s="2">
        <f t="shared" si="3"/>
        <v>28951</v>
      </c>
      <c r="O23" s="2">
        <v>33629</v>
      </c>
      <c r="P23" s="2">
        <v>0</v>
      </c>
      <c r="Q23" s="2">
        <f t="shared" si="4"/>
        <v>33629</v>
      </c>
      <c r="R23" s="2">
        <v>31028</v>
      </c>
      <c r="S23" s="2">
        <v>0</v>
      </c>
      <c r="T23" s="2">
        <f t="shared" si="5"/>
        <v>31028</v>
      </c>
      <c r="U23" s="2">
        <v>31397</v>
      </c>
      <c r="V23" s="2">
        <v>0</v>
      </c>
      <c r="W23" s="2">
        <f t="shared" si="6"/>
        <v>31397</v>
      </c>
      <c r="X23" s="2">
        <v>30386</v>
      </c>
      <c r="Y23" s="2">
        <v>0</v>
      </c>
      <c r="Z23" s="2">
        <f t="shared" si="7"/>
        <v>30386</v>
      </c>
      <c r="AA23" s="2">
        <v>24296</v>
      </c>
      <c r="AB23" s="2">
        <v>0</v>
      </c>
      <c r="AC23" s="2">
        <f t="shared" si="8"/>
        <v>24296</v>
      </c>
      <c r="AD23" s="2">
        <v>33814</v>
      </c>
      <c r="AE23" s="2">
        <v>0</v>
      </c>
      <c r="AF23" s="2">
        <f t="shared" si="9"/>
        <v>33814</v>
      </c>
      <c r="AG23" s="2">
        <v>29834</v>
      </c>
      <c r="AH23" s="2">
        <v>0</v>
      </c>
      <c r="AI23" s="2">
        <f t="shared" si="10"/>
        <v>29834</v>
      </c>
      <c r="AJ23" s="2">
        <v>26918</v>
      </c>
      <c r="AK23" s="2">
        <v>0</v>
      </c>
      <c r="AL23" s="2">
        <f t="shared" si="11"/>
        <v>26918</v>
      </c>
      <c r="AM23" s="2">
        <f t="shared" si="13"/>
        <v>361274</v>
      </c>
      <c r="AN23" s="2">
        <f t="shared" si="14"/>
        <v>0</v>
      </c>
      <c r="AO23" s="2">
        <f t="shared" si="12"/>
        <v>361274</v>
      </c>
    </row>
    <row r="24" spans="2:41">
      <c r="B24" s="50" t="s">
        <v>25</v>
      </c>
      <c r="C24" s="2">
        <v>109219</v>
      </c>
      <c r="D24" s="2">
        <v>0</v>
      </c>
      <c r="E24" s="2">
        <f t="shared" si="0"/>
        <v>109219</v>
      </c>
      <c r="F24" s="2">
        <v>104787</v>
      </c>
      <c r="G24" s="2">
        <v>0</v>
      </c>
      <c r="H24" s="2">
        <f t="shared" si="1"/>
        <v>104787</v>
      </c>
      <c r="I24" s="2">
        <v>120759</v>
      </c>
      <c r="J24" s="2">
        <v>0</v>
      </c>
      <c r="K24" s="2">
        <f t="shared" si="2"/>
        <v>120759</v>
      </c>
      <c r="L24" s="2">
        <v>116049</v>
      </c>
      <c r="M24" s="2">
        <v>0</v>
      </c>
      <c r="N24" s="2">
        <f t="shared" si="3"/>
        <v>116049</v>
      </c>
      <c r="O24" s="2">
        <v>120971</v>
      </c>
      <c r="P24" s="2">
        <v>0</v>
      </c>
      <c r="Q24" s="2">
        <f t="shared" si="4"/>
        <v>120971</v>
      </c>
      <c r="R24" s="2">
        <v>111556</v>
      </c>
      <c r="S24" s="2">
        <v>0</v>
      </c>
      <c r="T24" s="2">
        <f t="shared" si="5"/>
        <v>111556</v>
      </c>
      <c r="U24" s="2">
        <v>116685</v>
      </c>
      <c r="V24" s="2">
        <v>0</v>
      </c>
      <c r="W24" s="2">
        <f t="shared" si="6"/>
        <v>116685</v>
      </c>
      <c r="X24" s="2">
        <v>120709</v>
      </c>
      <c r="Y24" s="2">
        <v>0</v>
      </c>
      <c r="Z24" s="2">
        <f t="shared" si="7"/>
        <v>120709</v>
      </c>
      <c r="AA24" s="2">
        <v>113212</v>
      </c>
      <c r="AB24" s="2">
        <v>0</v>
      </c>
      <c r="AC24" s="2">
        <f t="shared" si="8"/>
        <v>113212</v>
      </c>
      <c r="AD24" s="2">
        <v>125218</v>
      </c>
      <c r="AE24" s="2">
        <v>0</v>
      </c>
      <c r="AF24" s="2">
        <f t="shared" si="9"/>
        <v>125218</v>
      </c>
      <c r="AG24" s="2">
        <v>119147</v>
      </c>
      <c r="AH24" s="2">
        <v>0</v>
      </c>
      <c r="AI24" s="2">
        <f t="shared" si="10"/>
        <v>119147</v>
      </c>
      <c r="AJ24" s="2">
        <v>119643</v>
      </c>
      <c r="AK24" s="2">
        <v>0</v>
      </c>
      <c r="AL24" s="2">
        <f t="shared" si="11"/>
        <v>119643</v>
      </c>
      <c r="AM24" s="2">
        <f t="shared" si="13"/>
        <v>1397955</v>
      </c>
      <c r="AN24" s="2">
        <f t="shared" si="14"/>
        <v>0</v>
      </c>
      <c r="AO24" s="2">
        <f t="shared" si="12"/>
        <v>1397955</v>
      </c>
    </row>
    <row r="25" spans="2:41">
      <c r="B25" s="50" t="s">
        <v>26</v>
      </c>
      <c r="C25" s="2">
        <v>43627</v>
      </c>
      <c r="D25" s="2">
        <v>0</v>
      </c>
      <c r="E25" s="2">
        <f t="shared" si="0"/>
        <v>43627</v>
      </c>
      <c r="F25" s="2">
        <v>38045</v>
      </c>
      <c r="G25" s="2">
        <v>0</v>
      </c>
      <c r="H25" s="2">
        <f t="shared" si="1"/>
        <v>38045</v>
      </c>
      <c r="I25" s="2">
        <v>36871</v>
      </c>
      <c r="J25" s="2">
        <v>0</v>
      </c>
      <c r="K25" s="2">
        <f t="shared" si="2"/>
        <v>36871</v>
      </c>
      <c r="L25" s="2">
        <v>31263</v>
      </c>
      <c r="M25" s="2">
        <v>0</v>
      </c>
      <c r="N25" s="2">
        <f t="shared" si="3"/>
        <v>31263</v>
      </c>
      <c r="O25" s="2">
        <v>28233</v>
      </c>
      <c r="P25" s="2">
        <v>0</v>
      </c>
      <c r="Q25" s="2">
        <f t="shared" si="4"/>
        <v>28233</v>
      </c>
      <c r="R25" s="2">
        <v>25094</v>
      </c>
      <c r="S25" s="2">
        <v>0</v>
      </c>
      <c r="T25" s="2">
        <f t="shared" si="5"/>
        <v>25094</v>
      </c>
      <c r="U25" s="2">
        <v>27347</v>
      </c>
      <c r="V25" s="2">
        <v>0</v>
      </c>
      <c r="W25" s="2">
        <f t="shared" si="6"/>
        <v>27347</v>
      </c>
      <c r="X25" s="2">
        <v>26725</v>
      </c>
      <c r="Y25" s="2">
        <v>0</v>
      </c>
      <c r="Z25" s="2">
        <f t="shared" si="7"/>
        <v>26725</v>
      </c>
      <c r="AA25" s="2">
        <v>27169</v>
      </c>
      <c r="AB25" s="2">
        <v>0</v>
      </c>
      <c r="AC25" s="2">
        <f t="shared" si="8"/>
        <v>27169</v>
      </c>
      <c r="AD25" s="2">
        <v>33729</v>
      </c>
      <c r="AE25" s="2">
        <v>0</v>
      </c>
      <c r="AF25" s="2">
        <f t="shared" si="9"/>
        <v>33729</v>
      </c>
      <c r="AG25" s="2">
        <v>30832</v>
      </c>
      <c r="AH25" s="2">
        <v>0</v>
      </c>
      <c r="AI25" s="2">
        <f t="shared" si="10"/>
        <v>30832</v>
      </c>
      <c r="AJ25" s="2">
        <v>33389</v>
      </c>
      <c r="AK25" s="2">
        <v>0</v>
      </c>
      <c r="AL25" s="2">
        <f t="shared" si="11"/>
        <v>33389</v>
      </c>
      <c r="AM25" s="2">
        <f t="shared" si="13"/>
        <v>382324</v>
      </c>
      <c r="AN25" s="2">
        <f t="shared" si="14"/>
        <v>0</v>
      </c>
      <c r="AO25" s="2">
        <f t="shared" si="12"/>
        <v>382324</v>
      </c>
    </row>
    <row r="26" spans="2:41">
      <c r="B26" s="50" t="s">
        <v>27</v>
      </c>
      <c r="C26" s="2">
        <v>18374</v>
      </c>
      <c r="D26" s="2">
        <v>0</v>
      </c>
      <c r="E26" s="2">
        <f t="shared" si="0"/>
        <v>18374</v>
      </c>
      <c r="F26" s="2">
        <v>16504</v>
      </c>
      <c r="G26" s="2">
        <v>0</v>
      </c>
      <c r="H26" s="2">
        <f t="shared" si="1"/>
        <v>16504</v>
      </c>
      <c r="I26" s="2">
        <v>19485</v>
      </c>
      <c r="J26" s="2">
        <v>0</v>
      </c>
      <c r="K26" s="2">
        <f t="shared" si="2"/>
        <v>19485</v>
      </c>
      <c r="L26" s="2">
        <v>19660</v>
      </c>
      <c r="M26" s="2">
        <v>0</v>
      </c>
      <c r="N26" s="2">
        <f t="shared" si="3"/>
        <v>19660</v>
      </c>
      <c r="O26" s="2">
        <v>16817</v>
      </c>
      <c r="P26" s="2">
        <v>0</v>
      </c>
      <c r="Q26" s="2">
        <f t="shared" si="4"/>
        <v>16817</v>
      </c>
      <c r="R26" s="2">
        <v>17305</v>
      </c>
      <c r="S26" s="2">
        <v>0</v>
      </c>
      <c r="T26" s="2">
        <f t="shared" si="5"/>
        <v>17305</v>
      </c>
      <c r="U26" s="2">
        <v>18606</v>
      </c>
      <c r="V26" s="2">
        <v>2594</v>
      </c>
      <c r="W26" s="2">
        <f t="shared" si="6"/>
        <v>21200</v>
      </c>
      <c r="X26" s="2">
        <v>21223</v>
      </c>
      <c r="Y26" s="2">
        <v>2591</v>
      </c>
      <c r="Z26" s="2">
        <f t="shared" si="7"/>
        <v>23814</v>
      </c>
      <c r="AA26" s="2">
        <v>19217</v>
      </c>
      <c r="AB26" s="2">
        <v>0</v>
      </c>
      <c r="AC26" s="2">
        <f t="shared" si="8"/>
        <v>19217</v>
      </c>
      <c r="AD26" s="2">
        <v>21819</v>
      </c>
      <c r="AE26" s="2"/>
      <c r="AF26" s="2">
        <f t="shared" si="9"/>
        <v>21819</v>
      </c>
      <c r="AG26" s="2">
        <v>17732</v>
      </c>
      <c r="AH26" s="2"/>
      <c r="AI26" s="2">
        <f t="shared" si="10"/>
        <v>17732</v>
      </c>
      <c r="AJ26" s="2">
        <v>18773</v>
      </c>
      <c r="AK26" s="2">
        <v>0</v>
      </c>
      <c r="AL26" s="2">
        <f t="shared" si="11"/>
        <v>18773</v>
      </c>
      <c r="AM26" s="2">
        <f t="shared" si="13"/>
        <v>225515</v>
      </c>
      <c r="AN26" s="2">
        <f t="shared" si="14"/>
        <v>5185</v>
      </c>
      <c r="AO26" s="2">
        <f t="shared" si="12"/>
        <v>230700</v>
      </c>
    </row>
    <row r="27" spans="2:41">
      <c r="B27" s="50" t="s">
        <v>28</v>
      </c>
      <c r="C27" s="2">
        <v>60107</v>
      </c>
      <c r="D27" s="2">
        <v>0</v>
      </c>
      <c r="E27" s="2">
        <f t="shared" si="0"/>
        <v>60107</v>
      </c>
      <c r="F27" s="2">
        <v>60107</v>
      </c>
      <c r="G27" s="2">
        <v>0</v>
      </c>
      <c r="H27" s="2">
        <f t="shared" si="1"/>
        <v>60107</v>
      </c>
      <c r="I27" s="2">
        <v>60107</v>
      </c>
      <c r="J27" s="2">
        <v>0</v>
      </c>
      <c r="K27" s="2">
        <f t="shared" si="2"/>
        <v>60107</v>
      </c>
      <c r="L27" s="2">
        <v>55781</v>
      </c>
      <c r="M27" s="2">
        <v>0</v>
      </c>
      <c r="N27" s="2">
        <f t="shared" si="3"/>
        <v>55781</v>
      </c>
      <c r="O27" s="2">
        <v>59895</v>
      </c>
      <c r="P27" s="2">
        <v>0</v>
      </c>
      <c r="Q27" s="2">
        <f t="shared" si="4"/>
        <v>59895</v>
      </c>
      <c r="R27" s="2">
        <v>57178</v>
      </c>
      <c r="S27" s="2">
        <v>0</v>
      </c>
      <c r="T27" s="2">
        <f t="shared" si="5"/>
        <v>57178</v>
      </c>
      <c r="U27" s="2">
        <v>57687</v>
      </c>
      <c r="V27" s="2">
        <v>0</v>
      </c>
      <c r="W27" s="2">
        <f t="shared" si="6"/>
        <v>57687</v>
      </c>
      <c r="X27" s="2">
        <v>57943</v>
      </c>
      <c r="Y27" s="2">
        <v>0</v>
      </c>
      <c r="Z27" s="2">
        <f t="shared" si="7"/>
        <v>57943</v>
      </c>
      <c r="AA27" s="2">
        <v>50289</v>
      </c>
      <c r="AB27" s="2">
        <v>0</v>
      </c>
      <c r="AC27" s="2">
        <f t="shared" si="8"/>
        <v>50289</v>
      </c>
      <c r="AD27" s="2">
        <v>52695</v>
      </c>
      <c r="AE27" s="2">
        <v>0</v>
      </c>
      <c r="AF27" s="2">
        <f t="shared" si="9"/>
        <v>52695</v>
      </c>
      <c r="AG27" s="2">
        <v>60025</v>
      </c>
      <c r="AH27" s="2">
        <v>0</v>
      </c>
      <c r="AI27" s="2">
        <f t="shared" si="10"/>
        <v>60025</v>
      </c>
      <c r="AJ27" s="2">
        <v>57713</v>
      </c>
      <c r="AK27" s="2">
        <v>0</v>
      </c>
      <c r="AL27" s="2">
        <f t="shared" si="11"/>
        <v>57713</v>
      </c>
      <c r="AM27" s="2">
        <f t="shared" si="13"/>
        <v>689527</v>
      </c>
      <c r="AN27" s="2">
        <f t="shared" si="14"/>
        <v>0</v>
      </c>
      <c r="AO27" s="2">
        <f t="shared" si="12"/>
        <v>689527</v>
      </c>
    </row>
    <row r="28" spans="2:41">
      <c r="B28" s="50" t="s">
        <v>29</v>
      </c>
      <c r="C28" s="2">
        <v>8024</v>
      </c>
      <c r="D28" s="2">
        <v>0</v>
      </c>
      <c r="E28" s="2">
        <f t="shared" si="0"/>
        <v>8024</v>
      </c>
      <c r="F28" s="2">
        <v>7216</v>
      </c>
      <c r="G28" s="2">
        <v>0</v>
      </c>
      <c r="H28" s="2">
        <f t="shared" si="1"/>
        <v>7216</v>
      </c>
      <c r="I28" s="2">
        <v>7986</v>
      </c>
      <c r="J28" s="2">
        <v>0</v>
      </c>
      <c r="K28" s="2">
        <f t="shared" si="2"/>
        <v>7986</v>
      </c>
      <c r="L28" s="2">
        <v>6987</v>
      </c>
      <c r="M28" s="2">
        <v>0</v>
      </c>
      <c r="N28" s="2">
        <f t="shared" si="3"/>
        <v>6987</v>
      </c>
      <c r="O28" s="2">
        <v>6939</v>
      </c>
      <c r="P28" s="2">
        <v>0</v>
      </c>
      <c r="Q28" s="2">
        <f t="shared" si="4"/>
        <v>6939</v>
      </c>
      <c r="R28" s="2">
        <v>5795</v>
      </c>
      <c r="S28" s="2">
        <v>0</v>
      </c>
      <c r="T28" s="2">
        <f t="shared" si="5"/>
        <v>5795</v>
      </c>
      <c r="U28" s="2">
        <v>4388</v>
      </c>
      <c r="V28" s="2">
        <v>0</v>
      </c>
      <c r="W28" s="2">
        <f t="shared" si="6"/>
        <v>4388</v>
      </c>
      <c r="X28" s="2">
        <v>4118</v>
      </c>
      <c r="Y28" s="2">
        <v>0</v>
      </c>
      <c r="Z28" s="2">
        <f t="shared" si="7"/>
        <v>4118</v>
      </c>
      <c r="AA28" s="2">
        <v>3632</v>
      </c>
      <c r="AB28" s="2">
        <v>0</v>
      </c>
      <c r="AC28" s="2">
        <f t="shared" si="8"/>
        <v>3632</v>
      </c>
      <c r="AD28" s="2">
        <v>4705</v>
      </c>
      <c r="AE28" s="2">
        <v>0</v>
      </c>
      <c r="AF28" s="2">
        <f t="shared" si="9"/>
        <v>4705</v>
      </c>
      <c r="AG28" s="2">
        <v>4849</v>
      </c>
      <c r="AH28" s="2">
        <v>0</v>
      </c>
      <c r="AI28" s="2">
        <f t="shared" si="10"/>
        <v>4849</v>
      </c>
      <c r="AJ28" s="2">
        <v>5433</v>
      </c>
      <c r="AK28" s="2">
        <v>0</v>
      </c>
      <c r="AL28" s="2">
        <f t="shared" si="11"/>
        <v>5433</v>
      </c>
      <c r="AM28" s="2">
        <f t="shared" si="13"/>
        <v>70072</v>
      </c>
      <c r="AN28" s="2">
        <f t="shared" si="14"/>
        <v>0</v>
      </c>
      <c r="AO28" s="2">
        <f t="shared" si="12"/>
        <v>70072</v>
      </c>
    </row>
    <row r="29" spans="2:41">
      <c r="B29" s="50" t="s">
        <v>30</v>
      </c>
      <c r="C29" s="2">
        <v>702813</v>
      </c>
      <c r="D29" s="2">
        <v>1122592</v>
      </c>
      <c r="E29" s="2">
        <f t="shared" si="0"/>
        <v>1825405</v>
      </c>
      <c r="F29" s="2">
        <v>688973</v>
      </c>
      <c r="G29" s="2">
        <v>1067989</v>
      </c>
      <c r="H29" s="2">
        <f t="shared" si="1"/>
        <v>1756962</v>
      </c>
      <c r="I29" s="2">
        <v>689232</v>
      </c>
      <c r="J29" s="2">
        <v>1082717</v>
      </c>
      <c r="K29" s="2">
        <f t="shared" si="2"/>
        <v>1771949</v>
      </c>
      <c r="L29" s="2">
        <v>655008</v>
      </c>
      <c r="M29" s="2">
        <v>902857</v>
      </c>
      <c r="N29" s="2">
        <f t="shared" si="3"/>
        <v>1557865</v>
      </c>
      <c r="O29" s="2">
        <v>564466</v>
      </c>
      <c r="P29" s="2">
        <v>666457</v>
      </c>
      <c r="Q29" s="2">
        <f t="shared" si="4"/>
        <v>1230923</v>
      </c>
      <c r="R29" s="2">
        <v>550577</v>
      </c>
      <c r="S29" s="2">
        <v>695773</v>
      </c>
      <c r="T29" s="2">
        <f t="shared" si="5"/>
        <v>1246350</v>
      </c>
      <c r="U29" s="2">
        <v>605763</v>
      </c>
      <c r="V29" s="2">
        <v>802537</v>
      </c>
      <c r="W29" s="2">
        <f t="shared" si="6"/>
        <v>1408300</v>
      </c>
      <c r="X29" s="2">
        <v>649424</v>
      </c>
      <c r="Y29" s="2">
        <v>837346</v>
      </c>
      <c r="Z29" s="2">
        <f t="shared" si="7"/>
        <v>1486770</v>
      </c>
      <c r="AA29" s="2">
        <v>484034</v>
      </c>
      <c r="AB29" s="2">
        <v>690318</v>
      </c>
      <c r="AC29" s="2">
        <f t="shared" si="8"/>
        <v>1174352</v>
      </c>
      <c r="AD29" s="2">
        <v>603261</v>
      </c>
      <c r="AE29" s="2">
        <v>794174</v>
      </c>
      <c r="AF29" s="2">
        <f t="shared" si="9"/>
        <v>1397435</v>
      </c>
      <c r="AG29" s="2">
        <v>595451</v>
      </c>
      <c r="AH29" s="2">
        <v>927136</v>
      </c>
      <c r="AI29" s="2">
        <f t="shared" si="10"/>
        <v>1522587</v>
      </c>
      <c r="AJ29" s="2">
        <v>628299</v>
      </c>
      <c r="AK29" s="2">
        <v>1071738</v>
      </c>
      <c r="AL29" s="2">
        <f t="shared" si="11"/>
        <v>1700037</v>
      </c>
      <c r="AM29" s="2">
        <f t="shared" si="13"/>
        <v>7417301</v>
      </c>
      <c r="AN29" s="2">
        <f t="shared" si="14"/>
        <v>10661634</v>
      </c>
      <c r="AO29" s="2">
        <f t="shared" si="12"/>
        <v>18078935</v>
      </c>
    </row>
    <row r="30" spans="2:41">
      <c r="B30" s="50" t="s">
        <v>31</v>
      </c>
      <c r="C30" s="2">
        <v>21592</v>
      </c>
      <c r="D30" s="2">
        <v>0</v>
      </c>
      <c r="E30" s="2">
        <f t="shared" si="0"/>
        <v>21592</v>
      </c>
      <c r="F30" s="2">
        <v>21670</v>
      </c>
      <c r="G30" s="2">
        <v>0</v>
      </c>
      <c r="H30" s="2">
        <f t="shared" si="1"/>
        <v>21670</v>
      </c>
      <c r="I30" s="2">
        <v>20285</v>
      </c>
      <c r="J30" s="2">
        <v>0</v>
      </c>
      <c r="K30" s="2">
        <f t="shared" si="2"/>
        <v>20285</v>
      </c>
      <c r="L30" s="2">
        <v>19069</v>
      </c>
      <c r="M30" s="2">
        <v>0</v>
      </c>
      <c r="N30" s="2">
        <f t="shared" si="3"/>
        <v>19069</v>
      </c>
      <c r="O30" s="2">
        <v>17524</v>
      </c>
      <c r="P30" s="2">
        <v>0</v>
      </c>
      <c r="Q30" s="2">
        <f t="shared" si="4"/>
        <v>17524</v>
      </c>
      <c r="R30" s="2">
        <v>14581</v>
      </c>
      <c r="S30" s="2">
        <v>0</v>
      </c>
      <c r="T30" s="2">
        <f t="shared" si="5"/>
        <v>14581</v>
      </c>
      <c r="U30" s="2">
        <v>13696</v>
      </c>
      <c r="V30" s="2">
        <v>0</v>
      </c>
      <c r="W30" s="2">
        <f t="shared" si="6"/>
        <v>13696</v>
      </c>
      <c r="X30" s="2">
        <v>13787</v>
      </c>
      <c r="Y30" s="2">
        <v>0</v>
      </c>
      <c r="Z30" s="2">
        <f t="shared" si="7"/>
        <v>13787</v>
      </c>
      <c r="AA30" s="2">
        <v>12571</v>
      </c>
      <c r="AB30" s="2">
        <v>0</v>
      </c>
      <c r="AC30" s="2">
        <f t="shared" si="8"/>
        <v>12571</v>
      </c>
      <c r="AD30" s="2">
        <v>16193</v>
      </c>
      <c r="AE30" s="2">
        <v>0</v>
      </c>
      <c r="AF30" s="2">
        <f t="shared" si="9"/>
        <v>16193</v>
      </c>
      <c r="AG30" s="2">
        <v>16900</v>
      </c>
      <c r="AH30" s="2">
        <v>0</v>
      </c>
      <c r="AI30" s="2">
        <f t="shared" si="10"/>
        <v>16900</v>
      </c>
      <c r="AJ30" s="2">
        <v>17620</v>
      </c>
      <c r="AK30" s="2">
        <v>0</v>
      </c>
      <c r="AL30" s="2">
        <f t="shared" si="11"/>
        <v>17620</v>
      </c>
      <c r="AM30" s="2">
        <f t="shared" si="13"/>
        <v>205488</v>
      </c>
      <c r="AN30" s="2">
        <f t="shared" si="14"/>
        <v>0</v>
      </c>
      <c r="AO30" s="2">
        <f t="shared" si="12"/>
        <v>205488</v>
      </c>
    </row>
    <row r="31" spans="2:41">
      <c r="B31" s="50" t="s">
        <v>32</v>
      </c>
      <c r="C31" s="2">
        <v>35810</v>
      </c>
      <c r="D31" s="2">
        <v>0</v>
      </c>
      <c r="E31" s="2">
        <f t="shared" si="0"/>
        <v>35810</v>
      </c>
      <c r="F31" s="2">
        <v>30786</v>
      </c>
      <c r="G31" s="2">
        <v>0</v>
      </c>
      <c r="H31" s="2">
        <f t="shared" si="1"/>
        <v>30786</v>
      </c>
      <c r="I31" s="2">
        <v>30107</v>
      </c>
      <c r="J31" s="2">
        <v>0</v>
      </c>
      <c r="K31" s="2">
        <f t="shared" si="2"/>
        <v>30107</v>
      </c>
      <c r="L31" s="2">
        <v>31584</v>
      </c>
      <c r="M31" s="2">
        <v>0</v>
      </c>
      <c r="N31" s="2">
        <f t="shared" si="3"/>
        <v>31584</v>
      </c>
      <c r="O31" s="2">
        <v>32442</v>
      </c>
      <c r="P31" s="2">
        <v>0</v>
      </c>
      <c r="Q31" s="2">
        <f t="shared" si="4"/>
        <v>32442</v>
      </c>
      <c r="R31" s="2">
        <v>29491</v>
      </c>
      <c r="S31" s="2">
        <v>0</v>
      </c>
      <c r="T31" s="2">
        <f t="shared" si="5"/>
        <v>29491</v>
      </c>
      <c r="U31" s="2">
        <v>31770</v>
      </c>
      <c r="V31" s="2">
        <v>0</v>
      </c>
      <c r="W31" s="2">
        <f t="shared" si="6"/>
        <v>31770</v>
      </c>
      <c r="X31" s="2">
        <v>30477</v>
      </c>
      <c r="Y31" s="2">
        <v>0</v>
      </c>
      <c r="Z31" s="2">
        <f t="shared" si="7"/>
        <v>30477</v>
      </c>
      <c r="AA31" s="2">
        <v>30673</v>
      </c>
      <c r="AB31" s="2">
        <v>0</v>
      </c>
      <c r="AC31" s="2">
        <f t="shared" si="8"/>
        <v>30673</v>
      </c>
      <c r="AD31" s="2">
        <v>34821</v>
      </c>
      <c r="AE31" s="2">
        <v>0</v>
      </c>
      <c r="AF31" s="2">
        <f t="shared" si="9"/>
        <v>34821</v>
      </c>
      <c r="AG31" s="2">
        <v>31569</v>
      </c>
      <c r="AH31" s="2">
        <v>0</v>
      </c>
      <c r="AI31" s="2">
        <f t="shared" si="10"/>
        <v>31569</v>
      </c>
      <c r="AJ31" s="2">
        <v>32458</v>
      </c>
      <c r="AK31" s="2">
        <v>0</v>
      </c>
      <c r="AL31" s="2">
        <f t="shared" si="11"/>
        <v>32458</v>
      </c>
      <c r="AM31" s="2">
        <f t="shared" si="13"/>
        <v>381988</v>
      </c>
      <c r="AN31" s="2">
        <f t="shared" si="14"/>
        <v>0</v>
      </c>
      <c r="AO31" s="2">
        <f t="shared" si="12"/>
        <v>381988</v>
      </c>
    </row>
    <row r="32" spans="2:41">
      <c r="B32" s="50" t="s">
        <v>33</v>
      </c>
      <c r="C32" s="2">
        <v>33353</v>
      </c>
      <c r="D32" s="2">
        <v>0</v>
      </c>
      <c r="E32" s="2">
        <f t="shared" si="0"/>
        <v>33353</v>
      </c>
      <c r="F32" s="2">
        <v>28651</v>
      </c>
      <c r="G32" s="2">
        <v>0</v>
      </c>
      <c r="H32" s="2">
        <f t="shared" si="1"/>
        <v>28651</v>
      </c>
      <c r="I32" s="2">
        <v>35137</v>
      </c>
      <c r="J32" s="2">
        <v>0</v>
      </c>
      <c r="K32" s="2">
        <f t="shared" si="2"/>
        <v>35137</v>
      </c>
      <c r="L32" s="2">
        <v>33001</v>
      </c>
      <c r="M32" s="2">
        <v>0</v>
      </c>
      <c r="N32" s="2">
        <f t="shared" si="3"/>
        <v>33001</v>
      </c>
      <c r="O32" s="2">
        <v>33014</v>
      </c>
      <c r="P32" s="2">
        <v>0</v>
      </c>
      <c r="Q32" s="2">
        <f t="shared" si="4"/>
        <v>33014</v>
      </c>
      <c r="R32" s="2">
        <v>30002</v>
      </c>
      <c r="S32" s="2">
        <v>0</v>
      </c>
      <c r="T32" s="2">
        <f t="shared" si="5"/>
        <v>30002</v>
      </c>
      <c r="U32" s="2">
        <v>31267</v>
      </c>
      <c r="V32" s="2">
        <v>0</v>
      </c>
      <c r="W32" s="2">
        <f t="shared" si="6"/>
        <v>31267</v>
      </c>
      <c r="X32" s="2">
        <v>30904</v>
      </c>
      <c r="Y32" s="2">
        <v>0</v>
      </c>
      <c r="Z32" s="2">
        <f t="shared" si="7"/>
        <v>30904</v>
      </c>
      <c r="AA32" s="2">
        <v>31827</v>
      </c>
      <c r="AB32" s="2">
        <v>0</v>
      </c>
      <c r="AC32" s="2">
        <f t="shared" si="8"/>
        <v>31827</v>
      </c>
      <c r="AD32" s="2">
        <v>33837</v>
      </c>
      <c r="AE32" s="2">
        <v>0</v>
      </c>
      <c r="AF32" s="2">
        <f t="shared" si="9"/>
        <v>33837</v>
      </c>
      <c r="AG32" s="2">
        <v>32692</v>
      </c>
      <c r="AH32" s="2">
        <v>0</v>
      </c>
      <c r="AI32" s="2">
        <f t="shared" si="10"/>
        <v>32692</v>
      </c>
      <c r="AJ32" s="2">
        <v>33227</v>
      </c>
      <c r="AK32" s="2">
        <v>0</v>
      </c>
      <c r="AL32" s="2">
        <f t="shared" si="11"/>
        <v>33227</v>
      </c>
      <c r="AM32" s="2">
        <f t="shared" si="13"/>
        <v>386912</v>
      </c>
      <c r="AN32" s="2">
        <f t="shared" si="14"/>
        <v>0</v>
      </c>
      <c r="AO32" s="2">
        <f t="shared" si="12"/>
        <v>386912</v>
      </c>
    </row>
    <row r="33" spans="2:44">
      <c r="B33" s="50" t="s">
        <v>34</v>
      </c>
      <c r="C33" s="2">
        <v>8135</v>
      </c>
      <c r="D33" s="2">
        <v>0</v>
      </c>
      <c r="E33" s="2">
        <f t="shared" si="0"/>
        <v>8135</v>
      </c>
      <c r="F33" s="2">
        <v>7316</v>
      </c>
      <c r="G33" s="2">
        <v>0</v>
      </c>
      <c r="H33" s="2">
        <f t="shared" si="1"/>
        <v>7316</v>
      </c>
      <c r="I33" s="2">
        <v>8084</v>
      </c>
      <c r="J33" s="2">
        <v>0</v>
      </c>
      <c r="K33" s="2">
        <f t="shared" si="2"/>
        <v>8084</v>
      </c>
      <c r="L33" s="2">
        <v>6991</v>
      </c>
      <c r="M33" s="2">
        <v>0</v>
      </c>
      <c r="N33" s="2">
        <f t="shared" si="3"/>
        <v>6991</v>
      </c>
      <c r="O33" s="2">
        <v>6752</v>
      </c>
      <c r="P33" s="2">
        <v>0</v>
      </c>
      <c r="Q33" s="2">
        <f t="shared" si="4"/>
        <v>6752</v>
      </c>
      <c r="R33" s="2">
        <v>6680</v>
      </c>
      <c r="S33" s="2">
        <v>0</v>
      </c>
      <c r="T33" s="2">
        <f t="shared" si="5"/>
        <v>6680</v>
      </c>
      <c r="U33" s="2">
        <v>5857</v>
      </c>
      <c r="V33" s="2">
        <v>0</v>
      </c>
      <c r="W33" s="2">
        <f t="shared" si="6"/>
        <v>5857</v>
      </c>
      <c r="X33" s="2">
        <v>5971</v>
      </c>
      <c r="Y33" s="2">
        <v>0</v>
      </c>
      <c r="Z33" s="2">
        <f t="shared" si="7"/>
        <v>5971</v>
      </c>
      <c r="AA33" s="2">
        <v>2355</v>
      </c>
      <c r="AB33" s="2">
        <v>0</v>
      </c>
      <c r="AC33" s="2">
        <f t="shared" si="8"/>
        <v>2355</v>
      </c>
      <c r="AD33" s="2">
        <v>6305</v>
      </c>
      <c r="AE33" s="2">
        <v>0</v>
      </c>
      <c r="AF33" s="2">
        <f t="shared" si="9"/>
        <v>6305</v>
      </c>
      <c r="AG33" s="2">
        <v>8038</v>
      </c>
      <c r="AH33" s="2">
        <v>0</v>
      </c>
      <c r="AI33" s="2">
        <f t="shared" si="10"/>
        <v>8038</v>
      </c>
      <c r="AJ33" s="2">
        <v>7995</v>
      </c>
      <c r="AK33" s="2">
        <v>0</v>
      </c>
      <c r="AL33" s="2">
        <f t="shared" si="11"/>
        <v>7995</v>
      </c>
      <c r="AM33" s="2">
        <f t="shared" si="13"/>
        <v>80479</v>
      </c>
      <c r="AN33" s="2">
        <f t="shared" si="14"/>
        <v>0</v>
      </c>
      <c r="AO33" s="2">
        <f t="shared" si="12"/>
        <v>80479</v>
      </c>
    </row>
    <row r="34" spans="2:44">
      <c r="B34" s="50" t="s">
        <v>35</v>
      </c>
      <c r="C34" s="2">
        <v>151028</v>
      </c>
      <c r="D34" s="2">
        <v>9504</v>
      </c>
      <c r="E34" s="2">
        <f t="shared" si="0"/>
        <v>160532</v>
      </c>
      <c r="F34" s="2">
        <v>144413</v>
      </c>
      <c r="G34" s="2">
        <v>13774</v>
      </c>
      <c r="H34" s="2">
        <f t="shared" si="1"/>
        <v>158187</v>
      </c>
      <c r="I34" s="2">
        <v>150878</v>
      </c>
      <c r="J34" s="2">
        <v>10303</v>
      </c>
      <c r="K34" s="2">
        <f t="shared" si="2"/>
        <v>161181</v>
      </c>
      <c r="L34" s="2">
        <v>150691</v>
      </c>
      <c r="M34" s="2">
        <v>7972</v>
      </c>
      <c r="N34" s="2">
        <f t="shared" si="3"/>
        <v>158663</v>
      </c>
      <c r="O34" s="2">
        <v>150822</v>
      </c>
      <c r="P34" s="2">
        <v>8169</v>
      </c>
      <c r="Q34" s="2">
        <f t="shared" si="4"/>
        <v>158991</v>
      </c>
      <c r="R34" s="2">
        <v>131328</v>
      </c>
      <c r="S34" s="2">
        <v>7655</v>
      </c>
      <c r="T34" s="2">
        <f t="shared" si="5"/>
        <v>138983</v>
      </c>
      <c r="U34" s="2">
        <v>142499</v>
      </c>
      <c r="V34" s="2">
        <v>8497</v>
      </c>
      <c r="W34" s="2">
        <f t="shared" si="6"/>
        <v>150996</v>
      </c>
      <c r="X34" s="2">
        <v>158197</v>
      </c>
      <c r="Y34" s="2">
        <v>8929</v>
      </c>
      <c r="Z34" s="2">
        <f t="shared" si="7"/>
        <v>167126</v>
      </c>
      <c r="AA34" s="2">
        <v>130035</v>
      </c>
      <c r="AB34" s="2">
        <v>12173</v>
      </c>
      <c r="AC34" s="2">
        <f t="shared" si="8"/>
        <v>142208</v>
      </c>
      <c r="AD34" s="2">
        <v>148715</v>
      </c>
      <c r="AE34" s="2">
        <v>9469</v>
      </c>
      <c r="AF34" s="2">
        <f t="shared" si="9"/>
        <v>158184</v>
      </c>
      <c r="AG34" s="2">
        <v>136519</v>
      </c>
      <c r="AH34" s="2">
        <v>8809</v>
      </c>
      <c r="AI34" s="2">
        <f t="shared" si="10"/>
        <v>145328</v>
      </c>
      <c r="AJ34" s="2">
        <v>139974</v>
      </c>
      <c r="AK34" s="2">
        <v>12061</v>
      </c>
      <c r="AL34" s="2">
        <f t="shared" si="11"/>
        <v>152035</v>
      </c>
      <c r="AM34" s="2">
        <f t="shared" si="13"/>
        <v>1735099</v>
      </c>
      <c r="AN34" s="2">
        <f t="shared" si="14"/>
        <v>117315</v>
      </c>
      <c r="AO34" s="2">
        <f t="shared" si="12"/>
        <v>1852414</v>
      </c>
    </row>
    <row r="35" spans="2:44">
      <c r="B35" s="50" t="s">
        <v>36</v>
      </c>
      <c r="C35" s="2">
        <v>58086</v>
      </c>
      <c r="D35" s="2">
        <v>0</v>
      </c>
      <c r="E35" s="2">
        <f t="shared" si="0"/>
        <v>58086</v>
      </c>
      <c r="F35" s="2">
        <v>54190</v>
      </c>
      <c r="G35" s="2">
        <v>0</v>
      </c>
      <c r="H35" s="2">
        <f t="shared" si="1"/>
        <v>54190</v>
      </c>
      <c r="I35" s="2">
        <v>61712</v>
      </c>
      <c r="J35" s="2">
        <v>0</v>
      </c>
      <c r="K35" s="2">
        <f t="shared" si="2"/>
        <v>61712</v>
      </c>
      <c r="L35" s="2">
        <v>59247</v>
      </c>
      <c r="M35" s="2">
        <v>0</v>
      </c>
      <c r="N35" s="2">
        <f t="shared" si="3"/>
        <v>59247</v>
      </c>
      <c r="O35" s="2">
        <v>59406</v>
      </c>
      <c r="P35" s="2">
        <v>0</v>
      </c>
      <c r="Q35" s="2">
        <f t="shared" si="4"/>
        <v>59406</v>
      </c>
      <c r="R35" s="2">
        <v>53034</v>
      </c>
      <c r="S35" s="2">
        <v>0</v>
      </c>
      <c r="T35" s="2">
        <f t="shared" si="5"/>
        <v>53034</v>
      </c>
      <c r="U35" s="2">
        <v>55326</v>
      </c>
      <c r="V35" s="2">
        <v>0</v>
      </c>
      <c r="W35" s="2">
        <f t="shared" si="6"/>
        <v>55326</v>
      </c>
      <c r="X35" s="2">
        <v>55381</v>
      </c>
      <c r="Y35" s="2">
        <v>0</v>
      </c>
      <c r="Z35" s="2">
        <f t="shared" si="7"/>
        <v>55381</v>
      </c>
      <c r="AA35" s="2">
        <v>51489</v>
      </c>
      <c r="AB35" s="2">
        <v>0</v>
      </c>
      <c r="AC35" s="2">
        <f t="shared" si="8"/>
        <v>51489</v>
      </c>
      <c r="AD35" s="2">
        <v>57918</v>
      </c>
      <c r="AE35" s="2">
        <v>0</v>
      </c>
      <c r="AF35" s="2">
        <f t="shared" si="9"/>
        <v>57918</v>
      </c>
      <c r="AG35" s="2">
        <v>54883</v>
      </c>
      <c r="AH35" s="2">
        <v>0</v>
      </c>
      <c r="AI35" s="2">
        <f t="shared" si="10"/>
        <v>54883</v>
      </c>
      <c r="AJ35" s="2">
        <v>58051</v>
      </c>
      <c r="AK35" s="2">
        <v>0</v>
      </c>
      <c r="AL35" s="2">
        <f t="shared" si="11"/>
        <v>58051</v>
      </c>
      <c r="AM35" s="2">
        <f t="shared" si="13"/>
        <v>678723</v>
      </c>
      <c r="AN35" s="2">
        <f t="shared" si="14"/>
        <v>0</v>
      </c>
      <c r="AO35" s="2">
        <f t="shared" si="12"/>
        <v>678723</v>
      </c>
    </row>
    <row r="36" spans="2:44">
      <c r="B36" s="50" t="s">
        <v>37</v>
      </c>
      <c r="C36" s="2">
        <v>12078</v>
      </c>
      <c r="D36" s="2">
        <v>0</v>
      </c>
      <c r="E36" s="2">
        <f t="shared" si="0"/>
        <v>12078</v>
      </c>
      <c r="F36" s="2">
        <v>11202</v>
      </c>
      <c r="G36" s="2">
        <v>0</v>
      </c>
      <c r="H36" s="2">
        <f t="shared" si="1"/>
        <v>11202</v>
      </c>
      <c r="I36" s="2">
        <v>11810</v>
      </c>
      <c r="J36" s="2">
        <v>0</v>
      </c>
      <c r="K36" s="2">
        <f t="shared" si="2"/>
        <v>11810</v>
      </c>
      <c r="L36" s="2">
        <v>9355</v>
      </c>
      <c r="M36" s="2">
        <v>0</v>
      </c>
      <c r="N36" s="2">
        <f t="shared" si="3"/>
        <v>9355</v>
      </c>
      <c r="O36" s="2">
        <v>6226</v>
      </c>
      <c r="P36" s="2">
        <v>0</v>
      </c>
      <c r="Q36" s="2">
        <f t="shared" si="4"/>
        <v>6226</v>
      </c>
      <c r="R36" s="2">
        <v>4460</v>
      </c>
      <c r="S36" s="2">
        <v>0</v>
      </c>
      <c r="T36" s="2">
        <f t="shared" si="5"/>
        <v>4460</v>
      </c>
      <c r="U36" s="2">
        <v>5624</v>
      </c>
      <c r="V36" s="2">
        <v>0</v>
      </c>
      <c r="W36" s="2">
        <f t="shared" si="6"/>
        <v>5624</v>
      </c>
      <c r="X36" s="2">
        <v>5641</v>
      </c>
      <c r="Y36" s="2">
        <v>0</v>
      </c>
      <c r="Z36" s="2">
        <f t="shared" si="7"/>
        <v>5641</v>
      </c>
      <c r="AA36" s="2">
        <v>3915</v>
      </c>
      <c r="AB36" s="2">
        <v>0</v>
      </c>
      <c r="AC36" s="2">
        <f t="shared" si="8"/>
        <v>3915</v>
      </c>
      <c r="AD36" s="2">
        <v>6843</v>
      </c>
      <c r="AE36" s="2">
        <v>0</v>
      </c>
      <c r="AF36" s="2">
        <f t="shared" si="9"/>
        <v>6843</v>
      </c>
      <c r="AG36" s="2">
        <v>12378</v>
      </c>
      <c r="AH36" s="2">
        <v>0</v>
      </c>
      <c r="AI36" s="2">
        <f t="shared" si="10"/>
        <v>12378</v>
      </c>
      <c r="AJ36" s="2">
        <v>11867</v>
      </c>
      <c r="AK36" s="2">
        <v>0</v>
      </c>
      <c r="AL36" s="2">
        <f t="shared" si="11"/>
        <v>11867</v>
      </c>
      <c r="AM36" s="2">
        <f t="shared" si="13"/>
        <v>101399</v>
      </c>
      <c r="AN36" s="2">
        <f t="shared" si="14"/>
        <v>0</v>
      </c>
      <c r="AO36" s="2">
        <f t="shared" si="12"/>
        <v>101399</v>
      </c>
    </row>
    <row r="37" spans="2:44">
      <c r="B37" s="50" t="s">
        <v>38</v>
      </c>
      <c r="C37" s="2">
        <v>150594</v>
      </c>
      <c r="D37" s="2">
        <v>0</v>
      </c>
      <c r="E37" s="2">
        <f t="shared" si="0"/>
        <v>150594</v>
      </c>
      <c r="F37" s="2">
        <v>132125</v>
      </c>
      <c r="G37" s="2">
        <v>0</v>
      </c>
      <c r="H37" s="2">
        <f t="shared" si="1"/>
        <v>132125</v>
      </c>
      <c r="I37" s="2">
        <v>151236</v>
      </c>
      <c r="J37" s="2">
        <v>0</v>
      </c>
      <c r="K37" s="2">
        <f t="shared" si="2"/>
        <v>151236</v>
      </c>
      <c r="L37" s="2">
        <v>151936</v>
      </c>
      <c r="M37" s="2">
        <v>0</v>
      </c>
      <c r="N37" s="2">
        <f t="shared" si="3"/>
        <v>151936</v>
      </c>
      <c r="O37" s="2">
        <v>153826</v>
      </c>
      <c r="P37" s="2">
        <v>0</v>
      </c>
      <c r="Q37" s="2">
        <f t="shared" si="4"/>
        <v>153826</v>
      </c>
      <c r="R37" s="2">
        <v>145192</v>
      </c>
      <c r="S37" s="2">
        <v>0</v>
      </c>
      <c r="T37" s="2">
        <f t="shared" si="5"/>
        <v>145192</v>
      </c>
      <c r="U37" s="2">
        <v>154351</v>
      </c>
      <c r="V37" s="2">
        <v>0</v>
      </c>
      <c r="W37" s="2">
        <f t="shared" si="6"/>
        <v>154351</v>
      </c>
      <c r="X37" s="2">
        <v>147242</v>
      </c>
      <c r="Y37" s="2">
        <v>0</v>
      </c>
      <c r="Z37" s="2">
        <f t="shared" si="7"/>
        <v>147242</v>
      </c>
      <c r="AA37" s="2">
        <v>134900</v>
      </c>
      <c r="AB37" s="2">
        <v>0</v>
      </c>
      <c r="AC37" s="2">
        <f t="shared" si="8"/>
        <v>134900</v>
      </c>
      <c r="AD37" s="2">
        <v>170266</v>
      </c>
      <c r="AE37" s="2">
        <v>0</v>
      </c>
      <c r="AF37" s="2">
        <f t="shared" si="9"/>
        <v>170266</v>
      </c>
      <c r="AG37" s="2">
        <v>148489</v>
      </c>
      <c r="AH37" s="2">
        <v>0</v>
      </c>
      <c r="AI37" s="2">
        <f t="shared" si="10"/>
        <v>148489</v>
      </c>
      <c r="AJ37" s="2">
        <v>150590</v>
      </c>
      <c r="AK37" s="2">
        <v>0</v>
      </c>
      <c r="AL37" s="2">
        <f t="shared" si="11"/>
        <v>150590</v>
      </c>
      <c r="AM37" s="2">
        <f t="shared" si="13"/>
        <v>1790747</v>
      </c>
      <c r="AN37" s="2">
        <f t="shared" si="14"/>
        <v>0</v>
      </c>
      <c r="AO37" s="2">
        <f t="shared" si="12"/>
        <v>1790747</v>
      </c>
    </row>
    <row r="38" spans="2:44">
      <c r="B38" s="50" t="s">
        <v>39</v>
      </c>
      <c r="C38" s="2">
        <v>226499</v>
      </c>
      <c r="D38" s="2">
        <v>0</v>
      </c>
      <c r="E38" s="2">
        <f t="shared" si="0"/>
        <v>226499</v>
      </c>
      <c r="F38" s="2">
        <v>191934</v>
      </c>
      <c r="G38" s="2">
        <v>0</v>
      </c>
      <c r="H38" s="2">
        <f t="shared" si="1"/>
        <v>191934</v>
      </c>
      <c r="I38" s="2">
        <v>222859</v>
      </c>
      <c r="J38" s="2">
        <v>0</v>
      </c>
      <c r="K38" s="2">
        <f t="shared" si="2"/>
        <v>222859</v>
      </c>
      <c r="L38" s="2">
        <v>225400</v>
      </c>
      <c r="M38" s="2">
        <v>0</v>
      </c>
      <c r="N38" s="2">
        <f t="shared" si="3"/>
        <v>225400</v>
      </c>
      <c r="O38" s="2">
        <v>213865</v>
      </c>
      <c r="P38" s="2">
        <v>0</v>
      </c>
      <c r="Q38" s="2">
        <f t="shared" si="4"/>
        <v>213865</v>
      </c>
      <c r="R38" s="2">
        <v>194227</v>
      </c>
      <c r="S38" s="2">
        <v>0</v>
      </c>
      <c r="T38" s="2">
        <f t="shared" si="5"/>
        <v>194227</v>
      </c>
      <c r="U38" s="2">
        <v>205108</v>
      </c>
      <c r="V38" s="2">
        <v>0</v>
      </c>
      <c r="W38" s="2">
        <f t="shared" si="6"/>
        <v>205108</v>
      </c>
      <c r="X38" s="2">
        <v>201308</v>
      </c>
      <c r="Y38" s="2">
        <v>0</v>
      </c>
      <c r="Z38" s="2">
        <f t="shared" si="7"/>
        <v>201308</v>
      </c>
      <c r="AA38" s="2">
        <v>182855</v>
      </c>
      <c r="AB38" s="2">
        <v>0</v>
      </c>
      <c r="AC38" s="2">
        <f t="shared" si="8"/>
        <v>182855</v>
      </c>
      <c r="AD38" s="2">
        <v>224262</v>
      </c>
      <c r="AE38" s="2">
        <v>0</v>
      </c>
      <c r="AF38" s="2">
        <f t="shared" si="9"/>
        <v>224262</v>
      </c>
      <c r="AG38" s="2">
        <v>202349</v>
      </c>
      <c r="AH38" s="2">
        <v>0</v>
      </c>
      <c r="AI38" s="2">
        <f t="shared" si="10"/>
        <v>202349</v>
      </c>
      <c r="AJ38" s="2">
        <v>217247</v>
      </c>
      <c r="AK38" s="2">
        <v>0</v>
      </c>
      <c r="AL38" s="2">
        <f t="shared" si="11"/>
        <v>217247</v>
      </c>
      <c r="AM38" s="2">
        <f t="shared" si="13"/>
        <v>2507913</v>
      </c>
      <c r="AN38" s="2">
        <f t="shared" si="14"/>
        <v>0</v>
      </c>
      <c r="AO38" s="2">
        <f t="shared" si="12"/>
        <v>2507913</v>
      </c>
    </row>
    <row r="39" spans="2:44">
      <c r="B39" s="50" t="s">
        <v>40</v>
      </c>
      <c r="C39" s="2">
        <v>70846</v>
      </c>
      <c r="D39" s="2">
        <v>101972</v>
      </c>
      <c r="E39" s="2">
        <f t="shared" si="0"/>
        <v>172818</v>
      </c>
      <c r="F39" s="2">
        <v>63545</v>
      </c>
      <c r="G39" s="2">
        <v>106815</v>
      </c>
      <c r="H39" s="2">
        <f t="shared" si="1"/>
        <v>170360</v>
      </c>
      <c r="I39" s="2">
        <v>69147</v>
      </c>
      <c r="J39" s="2">
        <v>105668</v>
      </c>
      <c r="K39" s="2">
        <f t="shared" si="2"/>
        <v>174815</v>
      </c>
      <c r="L39" s="2">
        <v>80246</v>
      </c>
      <c r="M39" s="2">
        <v>60442</v>
      </c>
      <c r="N39" s="2">
        <f t="shared" si="3"/>
        <v>140688</v>
      </c>
      <c r="O39" s="2">
        <v>69912</v>
      </c>
      <c r="P39" s="2">
        <v>49792</v>
      </c>
      <c r="Q39" s="2">
        <f t="shared" si="4"/>
        <v>119704</v>
      </c>
      <c r="R39" s="2">
        <v>61807</v>
      </c>
      <c r="S39" s="2">
        <v>46364</v>
      </c>
      <c r="T39" s="2">
        <f t="shared" si="5"/>
        <v>108171</v>
      </c>
      <c r="U39" s="2">
        <v>65121</v>
      </c>
      <c r="V39" s="2">
        <v>55616</v>
      </c>
      <c r="W39" s="2">
        <f t="shared" si="6"/>
        <v>120737</v>
      </c>
      <c r="X39" s="2">
        <v>58758</v>
      </c>
      <c r="Y39" s="2">
        <v>52367</v>
      </c>
      <c r="Z39" s="2">
        <f t="shared" si="7"/>
        <v>111125</v>
      </c>
      <c r="AA39" s="2">
        <v>52356</v>
      </c>
      <c r="AB39" s="2">
        <v>47405</v>
      </c>
      <c r="AC39" s="2">
        <f t="shared" si="8"/>
        <v>99761</v>
      </c>
      <c r="AD39" s="2">
        <v>67586</v>
      </c>
      <c r="AE39" s="2">
        <v>54864</v>
      </c>
      <c r="AF39" s="2">
        <f t="shared" si="9"/>
        <v>122450</v>
      </c>
      <c r="AG39" s="2">
        <v>61518</v>
      </c>
      <c r="AH39" s="2">
        <v>84068</v>
      </c>
      <c r="AI39" s="2">
        <f t="shared" si="10"/>
        <v>145586</v>
      </c>
      <c r="AJ39" s="2">
        <v>66818</v>
      </c>
      <c r="AK39" s="2">
        <v>86447</v>
      </c>
      <c r="AL39" s="2">
        <f t="shared" si="11"/>
        <v>153265</v>
      </c>
      <c r="AM39" s="2">
        <f t="shared" si="13"/>
        <v>787660</v>
      </c>
      <c r="AN39" s="2">
        <f t="shared" si="14"/>
        <v>851820</v>
      </c>
      <c r="AO39" s="2">
        <f t="shared" si="12"/>
        <v>1639480</v>
      </c>
    </row>
    <row r="40" spans="2:44">
      <c r="B40" s="50" t="s">
        <v>41</v>
      </c>
      <c r="C40" s="2">
        <v>578</v>
      </c>
      <c r="D40" s="2">
        <v>0</v>
      </c>
      <c r="E40" s="2">
        <f t="shared" si="0"/>
        <v>578</v>
      </c>
      <c r="F40" s="2">
        <v>233</v>
      </c>
      <c r="G40" s="2">
        <v>0</v>
      </c>
      <c r="H40" s="2">
        <f t="shared" si="1"/>
        <v>233</v>
      </c>
      <c r="I40" s="2">
        <v>135</v>
      </c>
      <c r="J40" s="2">
        <v>0</v>
      </c>
      <c r="K40" s="2">
        <f t="shared" si="2"/>
        <v>135</v>
      </c>
      <c r="L40" s="2">
        <v>76</v>
      </c>
      <c r="M40" s="2">
        <v>0</v>
      </c>
      <c r="N40" s="2">
        <f t="shared" si="3"/>
        <v>76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10</v>
      </c>
      <c r="Y40" s="2">
        <v>0</v>
      </c>
      <c r="Z40" s="2">
        <f t="shared" si="7"/>
        <v>10</v>
      </c>
      <c r="AA40" s="2">
        <v>4</v>
      </c>
      <c r="AB40" s="2">
        <v>0</v>
      </c>
      <c r="AC40" s="2">
        <f t="shared" si="8"/>
        <v>4</v>
      </c>
      <c r="AD40" s="2">
        <v>0</v>
      </c>
      <c r="AE40" s="2">
        <v>0</v>
      </c>
      <c r="AF40" s="2">
        <f t="shared" si="9"/>
        <v>0</v>
      </c>
      <c r="AG40" s="2">
        <v>0</v>
      </c>
      <c r="AH40" s="2">
        <v>0</v>
      </c>
      <c r="AI40" s="2">
        <f t="shared" si="10"/>
        <v>0</v>
      </c>
      <c r="AJ40" s="2">
        <v>0</v>
      </c>
      <c r="AK40" s="2">
        <v>0</v>
      </c>
      <c r="AL40" s="2">
        <f t="shared" si="11"/>
        <v>0</v>
      </c>
      <c r="AM40" s="2">
        <f t="shared" si="13"/>
        <v>1036</v>
      </c>
      <c r="AN40" s="2">
        <f t="shared" si="14"/>
        <v>0</v>
      </c>
      <c r="AO40" s="2">
        <f t="shared" si="12"/>
        <v>1036</v>
      </c>
    </row>
    <row r="41" spans="2:44">
      <c r="B41" s="3" t="s">
        <v>42</v>
      </c>
      <c r="C41" s="4">
        <f t="shared" ref="C41:AE41" si="15">SUM(C8:C40)</f>
        <v>7172531</v>
      </c>
      <c r="D41" s="4">
        <f t="shared" si="15"/>
        <v>8293011</v>
      </c>
      <c r="E41" s="4">
        <f t="shared" si="15"/>
        <v>15465542</v>
      </c>
      <c r="F41" s="4">
        <f t="shared" si="15"/>
        <v>6605418</v>
      </c>
      <c r="G41" s="4">
        <f t="shared" si="15"/>
        <v>7816765</v>
      </c>
      <c r="H41" s="4">
        <f t="shared" si="15"/>
        <v>14422183</v>
      </c>
      <c r="I41" s="4">
        <f t="shared" si="15"/>
        <v>6892840</v>
      </c>
      <c r="J41" s="4">
        <f t="shared" si="15"/>
        <v>8107547</v>
      </c>
      <c r="K41" s="4">
        <f t="shared" si="15"/>
        <v>15000387</v>
      </c>
      <c r="L41" s="4">
        <f t="shared" si="15"/>
        <v>6502601</v>
      </c>
      <c r="M41" s="4">
        <f t="shared" si="15"/>
        <v>7480136</v>
      </c>
      <c r="N41" s="4">
        <f t="shared" si="15"/>
        <v>13982737</v>
      </c>
      <c r="O41" s="4">
        <f t="shared" si="15"/>
        <v>6039247</v>
      </c>
      <c r="P41" s="4">
        <f t="shared" si="15"/>
        <v>6459935</v>
      </c>
      <c r="Q41" s="4">
        <f t="shared" si="15"/>
        <v>12499182</v>
      </c>
      <c r="R41" s="4">
        <f t="shared" si="15"/>
        <v>5711505</v>
      </c>
      <c r="S41" s="4">
        <f t="shared" si="15"/>
        <v>6552145</v>
      </c>
      <c r="T41" s="4">
        <f t="shared" si="15"/>
        <v>12263650</v>
      </c>
      <c r="U41" s="4">
        <f t="shared" si="15"/>
        <v>6153568</v>
      </c>
      <c r="V41" s="4">
        <f t="shared" si="15"/>
        <v>7270880</v>
      </c>
      <c r="W41" s="4">
        <f t="shared" si="15"/>
        <v>13424448</v>
      </c>
      <c r="X41" s="4">
        <f t="shared" si="15"/>
        <v>6376505</v>
      </c>
      <c r="Y41" s="4">
        <f t="shared" si="15"/>
        <v>7546959</v>
      </c>
      <c r="Z41" s="4">
        <f t="shared" si="15"/>
        <v>13923464</v>
      </c>
      <c r="AA41" s="4">
        <f t="shared" si="15"/>
        <v>5433924</v>
      </c>
      <c r="AB41" s="4">
        <f t="shared" si="15"/>
        <v>6484296</v>
      </c>
      <c r="AC41" s="4">
        <f t="shared" si="15"/>
        <v>11918220</v>
      </c>
      <c r="AD41" s="4">
        <f t="shared" si="15"/>
        <v>6495443</v>
      </c>
      <c r="AE41" s="4">
        <f t="shared" si="15"/>
        <v>7100243</v>
      </c>
      <c r="AF41" s="4">
        <f t="shared" ref="AF41:AO41" si="16">SUM(AF8:AF40)</f>
        <v>13595686</v>
      </c>
      <c r="AG41" s="4">
        <f t="shared" si="16"/>
        <v>6289911</v>
      </c>
      <c r="AH41" s="4">
        <f t="shared" si="16"/>
        <v>7447406</v>
      </c>
      <c r="AI41" s="4">
        <f t="shared" si="16"/>
        <v>13737317</v>
      </c>
      <c r="AJ41" s="4">
        <f t="shared" si="16"/>
        <v>6580106</v>
      </c>
      <c r="AK41" s="4">
        <f t="shared" si="16"/>
        <v>8263089</v>
      </c>
      <c r="AL41" s="4">
        <f t="shared" si="16"/>
        <v>14843195</v>
      </c>
      <c r="AM41" s="4">
        <f t="shared" si="16"/>
        <v>76253599</v>
      </c>
      <c r="AN41" s="4">
        <f t="shared" si="16"/>
        <v>88822412</v>
      </c>
      <c r="AO41" s="4">
        <f t="shared" si="16"/>
        <v>165076011</v>
      </c>
    </row>
    <row r="43" spans="2:44" ht="17.45" customHeight="1">
      <c r="B43" s="30" t="s">
        <v>43</v>
      </c>
      <c r="C43" s="27">
        <v>43466</v>
      </c>
      <c r="D43" s="28"/>
      <c r="E43" s="29"/>
      <c r="F43" s="27">
        <v>43498</v>
      </c>
      <c r="G43" s="28"/>
      <c r="H43" s="29"/>
      <c r="I43" s="27">
        <v>43530</v>
      </c>
      <c r="J43" s="28"/>
      <c r="K43" s="29"/>
      <c r="L43" s="35">
        <v>43560</v>
      </c>
      <c r="M43" s="36"/>
      <c r="N43" s="37"/>
      <c r="O43" s="35">
        <v>43591</v>
      </c>
      <c r="P43" s="36"/>
      <c r="Q43" s="37"/>
      <c r="R43" s="35">
        <v>43623</v>
      </c>
      <c r="S43" s="36"/>
      <c r="T43" s="37"/>
      <c r="U43" s="20">
        <v>43653</v>
      </c>
      <c r="V43" s="21"/>
      <c r="W43" s="22"/>
      <c r="X43" s="20">
        <v>43684</v>
      </c>
      <c r="Y43" s="21"/>
      <c r="Z43" s="22"/>
      <c r="AA43" s="20">
        <v>43715</v>
      </c>
      <c r="AB43" s="21"/>
      <c r="AC43" s="22"/>
      <c r="AD43" s="23">
        <v>43745</v>
      </c>
      <c r="AE43" s="24"/>
      <c r="AF43" s="25"/>
      <c r="AG43" s="23">
        <v>43776</v>
      </c>
      <c r="AH43" s="24"/>
      <c r="AI43" s="25"/>
      <c r="AJ43" s="23">
        <v>43806</v>
      </c>
      <c r="AK43" s="24"/>
      <c r="AL43" s="25"/>
      <c r="AM43" s="26">
        <v>2019</v>
      </c>
      <c r="AN43" s="26"/>
      <c r="AO43" s="26"/>
      <c r="AP43" s="19" t="s">
        <v>44</v>
      </c>
      <c r="AQ43" s="19"/>
      <c r="AR43" s="19"/>
    </row>
    <row r="44" spans="2:44">
      <c r="B44" s="30"/>
      <c r="C44" s="5" t="s">
        <v>6</v>
      </c>
      <c r="D44" s="5" t="s">
        <v>7</v>
      </c>
      <c r="E44" s="5" t="s">
        <v>8</v>
      </c>
      <c r="F44" s="5" t="s">
        <v>6</v>
      </c>
      <c r="G44" s="5" t="s">
        <v>7</v>
      </c>
      <c r="H44" s="5" t="s">
        <v>8</v>
      </c>
      <c r="I44" s="5" t="s">
        <v>6</v>
      </c>
      <c r="J44" s="5" t="s">
        <v>7</v>
      </c>
      <c r="K44" s="5" t="s">
        <v>8</v>
      </c>
      <c r="L44" s="1" t="s">
        <v>6</v>
      </c>
      <c r="M44" s="1" t="s">
        <v>7</v>
      </c>
      <c r="N44" s="1" t="s">
        <v>8</v>
      </c>
      <c r="O44" s="1" t="s">
        <v>6</v>
      </c>
      <c r="P44" s="1" t="s">
        <v>7</v>
      </c>
      <c r="Q44" s="1" t="s">
        <v>8</v>
      </c>
      <c r="R44" s="1" t="s">
        <v>6</v>
      </c>
      <c r="S44" s="1" t="s">
        <v>7</v>
      </c>
      <c r="T44" s="1" t="s">
        <v>8</v>
      </c>
      <c r="U44" s="6" t="s">
        <v>6</v>
      </c>
      <c r="V44" s="6" t="s">
        <v>7</v>
      </c>
      <c r="W44" s="6" t="s">
        <v>8</v>
      </c>
      <c r="X44" s="6" t="s">
        <v>6</v>
      </c>
      <c r="Y44" s="6" t="s">
        <v>7</v>
      </c>
      <c r="Z44" s="6" t="s">
        <v>8</v>
      </c>
      <c r="AA44" s="6" t="s">
        <v>6</v>
      </c>
      <c r="AB44" s="6" t="s">
        <v>7</v>
      </c>
      <c r="AC44" s="6" t="s">
        <v>8</v>
      </c>
      <c r="AD44" s="7" t="s">
        <v>6</v>
      </c>
      <c r="AE44" s="7" t="s">
        <v>7</v>
      </c>
      <c r="AF44" s="7" t="s">
        <v>8</v>
      </c>
      <c r="AG44" s="7" t="s">
        <v>6</v>
      </c>
      <c r="AH44" s="7" t="s">
        <v>7</v>
      </c>
      <c r="AI44" s="7" t="s">
        <v>8</v>
      </c>
      <c r="AJ44" s="7" t="s">
        <v>6</v>
      </c>
      <c r="AK44" s="7" t="s">
        <v>7</v>
      </c>
      <c r="AL44" s="7" t="s">
        <v>8</v>
      </c>
      <c r="AM44" s="8" t="s">
        <v>6</v>
      </c>
      <c r="AN44" s="8" t="s">
        <v>7</v>
      </c>
      <c r="AO44" s="8" t="s">
        <v>8</v>
      </c>
      <c r="AP44" s="12" t="s">
        <v>6</v>
      </c>
      <c r="AQ44" s="12" t="s">
        <v>7</v>
      </c>
      <c r="AR44" s="12" t="s">
        <v>8</v>
      </c>
    </row>
    <row r="45" spans="2:44">
      <c r="B45" s="13" t="s">
        <v>45</v>
      </c>
      <c r="C45" s="14">
        <f t="shared" ref="C45:AO45" si="17">SUM(C8:C9,C11:C12,C29,C14)</f>
        <v>5419953</v>
      </c>
      <c r="D45" s="14">
        <f t="shared" si="17"/>
        <v>7942536</v>
      </c>
      <c r="E45" s="14">
        <f t="shared" si="17"/>
        <v>13362489</v>
      </c>
      <c r="F45" s="14">
        <f t="shared" si="17"/>
        <v>4984402</v>
      </c>
      <c r="G45" s="14">
        <f t="shared" si="17"/>
        <v>7428343</v>
      </c>
      <c r="H45" s="14">
        <f t="shared" si="17"/>
        <v>12412745</v>
      </c>
      <c r="I45" s="14">
        <f t="shared" si="17"/>
        <v>5171650</v>
      </c>
      <c r="J45" s="14">
        <f t="shared" si="17"/>
        <v>7799075</v>
      </c>
      <c r="K45" s="14">
        <f t="shared" si="17"/>
        <v>12970725</v>
      </c>
      <c r="L45" s="14">
        <f t="shared" si="17"/>
        <v>4819436</v>
      </c>
      <c r="M45" s="14">
        <f t="shared" si="17"/>
        <v>7262623</v>
      </c>
      <c r="N45" s="14">
        <f t="shared" si="17"/>
        <v>12082059</v>
      </c>
      <c r="O45" s="14">
        <f t="shared" si="17"/>
        <v>4461032</v>
      </c>
      <c r="P45" s="14">
        <f t="shared" si="17"/>
        <v>6277527</v>
      </c>
      <c r="Q45" s="14">
        <f t="shared" si="17"/>
        <v>10738559</v>
      </c>
      <c r="R45" s="14">
        <f t="shared" si="17"/>
        <v>4265929</v>
      </c>
      <c r="S45" s="14">
        <f t="shared" si="17"/>
        <v>6368635</v>
      </c>
      <c r="T45" s="14">
        <f t="shared" si="17"/>
        <v>10634564</v>
      </c>
      <c r="U45" s="14">
        <f t="shared" si="17"/>
        <v>4581849</v>
      </c>
      <c r="V45" s="14">
        <f t="shared" si="17"/>
        <v>7057136</v>
      </c>
      <c r="W45" s="14">
        <f t="shared" si="17"/>
        <v>11638985</v>
      </c>
      <c r="X45" s="14">
        <f t="shared" si="17"/>
        <v>4751705</v>
      </c>
      <c r="Y45" s="14">
        <f t="shared" si="17"/>
        <v>7330643</v>
      </c>
      <c r="Z45" s="14">
        <f t="shared" si="17"/>
        <v>12082348</v>
      </c>
      <c r="AA45" s="14">
        <f t="shared" si="17"/>
        <v>4055171</v>
      </c>
      <c r="AB45" s="14">
        <f t="shared" si="17"/>
        <v>6310022</v>
      </c>
      <c r="AC45" s="14">
        <f t="shared" si="17"/>
        <v>10365193</v>
      </c>
      <c r="AD45" s="14">
        <f t="shared" si="17"/>
        <v>4853931</v>
      </c>
      <c r="AE45" s="14">
        <f t="shared" si="17"/>
        <v>6933366</v>
      </c>
      <c r="AF45" s="14">
        <f t="shared" si="17"/>
        <v>11787297</v>
      </c>
      <c r="AG45" s="14">
        <f t="shared" si="17"/>
        <v>4742237</v>
      </c>
      <c r="AH45" s="14">
        <f t="shared" si="17"/>
        <v>7244894</v>
      </c>
      <c r="AI45" s="14">
        <f t="shared" si="17"/>
        <v>11987131</v>
      </c>
      <c r="AJ45" s="14">
        <f t="shared" si="17"/>
        <v>4945063</v>
      </c>
      <c r="AK45" s="14">
        <f t="shared" si="17"/>
        <v>8000027</v>
      </c>
      <c r="AL45" s="14">
        <f t="shared" si="17"/>
        <v>12945090</v>
      </c>
      <c r="AM45" s="14">
        <f t="shared" si="17"/>
        <v>57052358</v>
      </c>
      <c r="AN45" s="14">
        <f t="shared" si="17"/>
        <v>85954827</v>
      </c>
      <c r="AO45" s="14">
        <f t="shared" si="17"/>
        <v>143007185</v>
      </c>
      <c r="AP45" s="15">
        <f>AM45/$AM$49</f>
        <v>0.74819233122360562</v>
      </c>
      <c r="AQ45" s="15">
        <f>AN45/$AN$49</f>
        <v>0.96771552432059604</v>
      </c>
      <c r="AR45" s="15">
        <f>AO45/$AO$49</f>
        <v>0.86631112621203332</v>
      </c>
    </row>
    <row r="46" spans="2:44">
      <c r="B46" s="13" t="s">
        <v>46</v>
      </c>
      <c r="C46" s="14">
        <f t="shared" ref="C46:AO46" si="18">SUM(C10,C13,C15:C16,C18:C28,C30:C32,C34:C35,C37:C38,C40)</f>
        <v>1483363</v>
      </c>
      <c r="D46" s="14">
        <f t="shared" si="18"/>
        <v>195424</v>
      </c>
      <c r="E46" s="14">
        <f t="shared" si="18"/>
        <v>1678787</v>
      </c>
      <c r="F46" s="14">
        <f t="shared" si="18"/>
        <v>1338995</v>
      </c>
      <c r="G46" s="14">
        <f t="shared" si="18"/>
        <v>224440</v>
      </c>
      <c r="H46" s="14">
        <f t="shared" si="18"/>
        <v>1563435</v>
      </c>
      <c r="I46" s="14">
        <f t="shared" si="18"/>
        <v>1451885</v>
      </c>
      <c r="J46" s="14">
        <f t="shared" si="18"/>
        <v>151445</v>
      </c>
      <c r="K46" s="14">
        <f t="shared" si="18"/>
        <v>1603330</v>
      </c>
      <c r="L46" s="14">
        <f t="shared" si="18"/>
        <v>1419778</v>
      </c>
      <c r="M46" s="14">
        <f t="shared" si="18"/>
        <v>103134</v>
      </c>
      <c r="N46" s="14">
        <f t="shared" si="18"/>
        <v>1522912</v>
      </c>
      <c r="O46" s="14">
        <f t="shared" si="18"/>
        <v>1378438</v>
      </c>
      <c r="P46" s="14">
        <f t="shared" si="18"/>
        <v>89702</v>
      </c>
      <c r="Q46" s="14">
        <f t="shared" si="18"/>
        <v>1468140</v>
      </c>
      <c r="R46" s="14">
        <f t="shared" si="18"/>
        <v>1249092</v>
      </c>
      <c r="S46" s="14">
        <f t="shared" si="18"/>
        <v>90415</v>
      </c>
      <c r="T46" s="14">
        <f t="shared" si="18"/>
        <v>1339507</v>
      </c>
      <c r="U46" s="14">
        <f t="shared" si="18"/>
        <v>1329733</v>
      </c>
      <c r="V46" s="14">
        <f t="shared" si="18"/>
        <v>102097</v>
      </c>
      <c r="W46" s="14">
        <f t="shared" si="18"/>
        <v>1431830</v>
      </c>
      <c r="X46" s="14">
        <f t="shared" si="18"/>
        <v>1348677</v>
      </c>
      <c r="Y46" s="14">
        <f t="shared" si="18"/>
        <v>107775</v>
      </c>
      <c r="Z46" s="14">
        <f t="shared" si="18"/>
        <v>1456452</v>
      </c>
      <c r="AA46" s="14">
        <f t="shared" si="18"/>
        <v>1196166</v>
      </c>
      <c r="AB46" s="14">
        <f t="shared" si="18"/>
        <v>87450</v>
      </c>
      <c r="AC46" s="14">
        <f t="shared" si="18"/>
        <v>1283616</v>
      </c>
      <c r="AD46" s="14">
        <f t="shared" si="18"/>
        <v>1436949</v>
      </c>
      <c r="AE46" s="14">
        <f t="shared" si="18"/>
        <v>75513</v>
      </c>
      <c r="AF46" s="14">
        <f t="shared" si="18"/>
        <v>1512462</v>
      </c>
      <c r="AG46" s="14">
        <f t="shared" si="18"/>
        <v>1357906</v>
      </c>
      <c r="AH46" s="14">
        <f t="shared" si="18"/>
        <v>87786</v>
      </c>
      <c r="AI46" s="14">
        <f t="shared" si="18"/>
        <v>1445692</v>
      </c>
      <c r="AJ46" s="14">
        <f t="shared" si="18"/>
        <v>1392396</v>
      </c>
      <c r="AK46" s="14">
        <f t="shared" si="18"/>
        <v>131663</v>
      </c>
      <c r="AL46" s="14">
        <f t="shared" si="18"/>
        <v>1524059</v>
      </c>
      <c r="AM46" s="14">
        <f t="shared" si="18"/>
        <v>16383378</v>
      </c>
      <c r="AN46" s="14">
        <f t="shared" si="18"/>
        <v>1446844</v>
      </c>
      <c r="AO46" s="14">
        <f t="shared" si="18"/>
        <v>17830222</v>
      </c>
      <c r="AP46" s="15">
        <f t="shared" ref="AP46:AP49" si="19">AM46/$AM$49</f>
        <v>0.21485383266958979</v>
      </c>
      <c r="AQ46" s="15">
        <f t="shared" ref="AQ46:AQ48" si="20">AN46/$AN$49</f>
        <v>1.6289177105435957E-2</v>
      </c>
      <c r="AR46" s="15">
        <f t="shared" ref="AR46:AR48" si="21">AO46/$AO$49</f>
        <v>0.10801219324351131</v>
      </c>
    </row>
    <row r="47" spans="2:44">
      <c r="B47" s="13" t="s">
        <v>47</v>
      </c>
      <c r="C47" s="14">
        <f t="shared" ref="C47:AO47" si="22">SUM(C17,C33,C36)</f>
        <v>198369</v>
      </c>
      <c r="D47" s="14">
        <f t="shared" si="22"/>
        <v>53079</v>
      </c>
      <c r="E47" s="14">
        <f t="shared" si="22"/>
        <v>251448</v>
      </c>
      <c r="F47" s="14">
        <f t="shared" si="22"/>
        <v>218476</v>
      </c>
      <c r="G47" s="14">
        <f t="shared" si="22"/>
        <v>57167</v>
      </c>
      <c r="H47" s="14">
        <f t="shared" si="22"/>
        <v>275643</v>
      </c>
      <c r="I47" s="14">
        <f t="shared" si="22"/>
        <v>200158</v>
      </c>
      <c r="J47" s="14">
        <f t="shared" si="22"/>
        <v>51359</v>
      </c>
      <c r="K47" s="14">
        <f t="shared" si="22"/>
        <v>251517</v>
      </c>
      <c r="L47" s="14">
        <f t="shared" si="22"/>
        <v>183141</v>
      </c>
      <c r="M47" s="14">
        <f t="shared" si="22"/>
        <v>53937</v>
      </c>
      <c r="N47" s="14">
        <f t="shared" si="22"/>
        <v>237078</v>
      </c>
      <c r="O47" s="14">
        <f t="shared" si="22"/>
        <v>129865</v>
      </c>
      <c r="P47" s="14">
        <f t="shared" si="22"/>
        <v>42914</v>
      </c>
      <c r="Q47" s="14">
        <f t="shared" si="22"/>
        <v>172779</v>
      </c>
      <c r="R47" s="14">
        <f t="shared" si="22"/>
        <v>134677</v>
      </c>
      <c r="S47" s="14">
        <f t="shared" si="22"/>
        <v>46731</v>
      </c>
      <c r="T47" s="14">
        <f t="shared" si="22"/>
        <v>181408</v>
      </c>
      <c r="U47" s="14">
        <f t="shared" si="22"/>
        <v>176865</v>
      </c>
      <c r="V47" s="14">
        <f t="shared" si="22"/>
        <v>56031</v>
      </c>
      <c r="W47" s="14">
        <f t="shared" si="22"/>
        <v>232896</v>
      </c>
      <c r="X47" s="14">
        <f t="shared" si="22"/>
        <v>217365</v>
      </c>
      <c r="Y47" s="14">
        <f t="shared" si="22"/>
        <v>56174</v>
      </c>
      <c r="Z47" s="14">
        <f t="shared" si="22"/>
        <v>273539</v>
      </c>
      <c r="AA47" s="14">
        <f t="shared" si="22"/>
        <v>130231</v>
      </c>
      <c r="AB47" s="14">
        <f t="shared" si="22"/>
        <v>39419</v>
      </c>
      <c r="AC47" s="14">
        <f t="shared" si="22"/>
        <v>169650</v>
      </c>
      <c r="AD47" s="14">
        <f t="shared" si="22"/>
        <v>136977</v>
      </c>
      <c r="AE47" s="14">
        <f t="shared" si="22"/>
        <v>36500</v>
      </c>
      <c r="AF47" s="14">
        <f t="shared" si="22"/>
        <v>173477</v>
      </c>
      <c r="AG47" s="14">
        <f t="shared" si="22"/>
        <v>128250</v>
      </c>
      <c r="AH47" s="14">
        <f t="shared" si="22"/>
        <v>30658</v>
      </c>
      <c r="AI47" s="14">
        <f t="shared" si="22"/>
        <v>158908</v>
      </c>
      <c r="AJ47" s="14">
        <f t="shared" si="22"/>
        <v>175829</v>
      </c>
      <c r="AK47" s="14">
        <f t="shared" si="22"/>
        <v>44952</v>
      </c>
      <c r="AL47" s="14">
        <f t="shared" si="22"/>
        <v>220781</v>
      </c>
      <c r="AM47" s="14">
        <f t="shared" si="22"/>
        <v>2030203</v>
      </c>
      <c r="AN47" s="14">
        <f t="shared" si="22"/>
        <v>568921</v>
      </c>
      <c r="AO47" s="14">
        <f t="shared" si="22"/>
        <v>2599124</v>
      </c>
      <c r="AP47" s="15">
        <f t="shared" si="19"/>
        <v>2.662435644512989E-2</v>
      </c>
      <c r="AQ47" s="15">
        <f t="shared" si="20"/>
        <v>6.4051514385806141E-3</v>
      </c>
      <c r="AR47" s="15">
        <f t="shared" si="21"/>
        <v>1.5745013368417292E-2</v>
      </c>
    </row>
    <row r="48" spans="2:44">
      <c r="B48" s="13" t="s">
        <v>48</v>
      </c>
      <c r="C48" s="14">
        <f t="shared" ref="C48:AO48" si="23">C39</f>
        <v>70846</v>
      </c>
      <c r="D48" s="14">
        <f t="shared" si="23"/>
        <v>101972</v>
      </c>
      <c r="E48" s="14">
        <f t="shared" si="23"/>
        <v>172818</v>
      </c>
      <c r="F48" s="14">
        <f t="shared" si="23"/>
        <v>63545</v>
      </c>
      <c r="G48" s="14">
        <f t="shared" si="23"/>
        <v>106815</v>
      </c>
      <c r="H48" s="14">
        <f t="shared" si="23"/>
        <v>170360</v>
      </c>
      <c r="I48" s="14">
        <f t="shared" si="23"/>
        <v>69147</v>
      </c>
      <c r="J48" s="14">
        <f t="shared" si="23"/>
        <v>105668</v>
      </c>
      <c r="K48" s="14">
        <f t="shared" si="23"/>
        <v>174815</v>
      </c>
      <c r="L48" s="14">
        <f t="shared" si="23"/>
        <v>80246</v>
      </c>
      <c r="M48" s="14">
        <f t="shared" si="23"/>
        <v>60442</v>
      </c>
      <c r="N48" s="14">
        <f t="shared" si="23"/>
        <v>140688</v>
      </c>
      <c r="O48" s="14">
        <f t="shared" si="23"/>
        <v>69912</v>
      </c>
      <c r="P48" s="14">
        <f t="shared" si="23"/>
        <v>49792</v>
      </c>
      <c r="Q48" s="14">
        <f t="shared" si="23"/>
        <v>119704</v>
      </c>
      <c r="R48" s="14">
        <f t="shared" si="23"/>
        <v>61807</v>
      </c>
      <c r="S48" s="14">
        <f t="shared" si="23"/>
        <v>46364</v>
      </c>
      <c r="T48" s="14">
        <f t="shared" si="23"/>
        <v>108171</v>
      </c>
      <c r="U48" s="14">
        <f t="shared" si="23"/>
        <v>65121</v>
      </c>
      <c r="V48" s="14">
        <f t="shared" si="23"/>
        <v>55616</v>
      </c>
      <c r="W48" s="14">
        <f t="shared" si="23"/>
        <v>120737</v>
      </c>
      <c r="X48" s="14">
        <f t="shared" si="23"/>
        <v>58758</v>
      </c>
      <c r="Y48" s="14">
        <f t="shared" si="23"/>
        <v>52367</v>
      </c>
      <c r="Z48" s="14">
        <f t="shared" si="23"/>
        <v>111125</v>
      </c>
      <c r="AA48" s="14">
        <f t="shared" si="23"/>
        <v>52356</v>
      </c>
      <c r="AB48" s="14">
        <f t="shared" si="23"/>
        <v>47405</v>
      </c>
      <c r="AC48" s="14">
        <f t="shared" si="23"/>
        <v>99761</v>
      </c>
      <c r="AD48" s="14">
        <f t="shared" si="23"/>
        <v>67586</v>
      </c>
      <c r="AE48" s="14">
        <f t="shared" si="23"/>
        <v>54864</v>
      </c>
      <c r="AF48" s="14">
        <f t="shared" si="23"/>
        <v>122450</v>
      </c>
      <c r="AG48" s="14">
        <f t="shared" si="23"/>
        <v>61518</v>
      </c>
      <c r="AH48" s="14">
        <f t="shared" si="23"/>
        <v>84068</v>
      </c>
      <c r="AI48" s="14">
        <f t="shared" si="23"/>
        <v>145586</v>
      </c>
      <c r="AJ48" s="14">
        <f t="shared" si="23"/>
        <v>66818</v>
      </c>
      <c r="AK48" s="14">
        <f t="shared" si="23"/>
        <v>86447</v>
      </c>
      <c r="AL48" s="14">
        <f t="shared" si="23"/>
        <v>153265</v>
      </c>
      <c r="AM48" s="14">
        <f t="shared" si="23"/>
        <v>787660</v>
      </c>
      <c r="AN48" s="14">
        <f t="shared" si="23"/>
        <v>851820</v>
      </c>
      <c r="AO48" s="14">
        <f t="shared" si="23"/>
        <v>1639480</v>
      </c>
      <c r="AP48" s="15">
        <f t="shared" si="19"/>
        <v>1.0329479661674723E-2</v>
      </c>
      <c r="AQ48" s="15">
        <f t="shared" si="20"/>
        <v>9.5901471353874064E-3</v>
      </c>
      <c r="AR48" s="15">
        <f t="shared" si="21"/>
        <v>9.9316671760380729E-3</v>
      </c>
    </row>
    <row r="49" spans="2:44">
      <c r="B49" s="13" t="s">
        <v>8</v>
      </c>
      <c r="C49" s="14">
        <f>SUM(C45:C48)</f>
        <v>7172531</v>
      </c>
      <c r="D49" s="14">
        <f t="shared" ref="D49:E49" si="24">SUM(D45:D48)</f>
        <v>8293011</v>
      </c>
      <c r="E49" s="14">
        <f t="shared" si="24"/>
        <v>15465542</v>
      </c>
      <c r="F49" s="14">
        <f>SUM(F45:F48)</f>
        <v>6605418</v>
      </c>
      <c r="G49" s="14">
        <f t="shared" ref="G49" si="25">SUM(G45:G48)</f>
        <v>7816765</v>
      </c>
      <c r="H49" s="14">
        <f t="shared" ref="H49" si="26">SUM(H45:H48)</f>
        <v>14422183</v>
      </c>
      <c r="I49" s="14">
        <f>SUM(I45:I48)</f>
        <v>6892840</v>
      </c>
      <c r="J49" s="14">
        <f t="shared" ref="J49" si="27">SUM(J45:J48)</f>
        <v>8107547</v>
      </c>
      <c r="K49" s="14">
        <f t="shared" ref="K49" si="28">SUM(K45:K48)</f>
        <v>15000387</v>
      </c>
      <c r="L49" s="14">
        <f>SUM(L45:L48)</f>
        <v>6502601</v>
      </c>
      <c r="M49" s="14">
        <f t="shared" ref="M49" si="29">SUM(M45:M48)</f>
        <v>7480136</v>
      </c>
      <c r="N49" s="14">
        <f t="shared" ref="N49" si="30">SUM(N45:N48)</f>
        <v>13982737</v>
      </c>
      <c r="O49" s="14">
        <f>SUM(O45:O48)</f>
        <v>6039247</v>
      </c>
      <c r="P49" s="14">
        <f t="shared" ref="P49" si="31">SUM(P45:P48)</f>
        <v>6459935</v>
      </c>
      <c r="Q49" s="14">
        <f t="shared" ref="Q49" si="32">SUM(Q45:Q48)</f>
        <v>12499182</v>
      </c>
      <c r="R49" s="14">
        <f>SUM(R45:R48)</f>
        <v>5711505</v>
      </c>
      <c r="S49" s="14">
        <f t="shared" ref="S49" si="33">SUM(S45:S48)</f>
        <v>6552145</v>
      </c>
      <c r="T49" s="14">
        <f t="shared" ref="T49" si="34">SUM(T45:T48)</f>
        <v>12263650</v>
      </c>
      <c r="U49" s="14">
        <f>SUM(U45:U48)</f>
        <v>6153568</v>
      </c>
      <c r="V49" s="14">
        <f t="shared" ref="V49" si="35">SUM(V45:V48)</f>
        <v>7270880</v>
      </c>
      <c r="W49" s="14">
        <f t="shared" ref="W49" si="36">SUM(W45:W48)</f>
        <v>13424448</v>
      </c>
      <c r="X49" s="14">
        <f>SUM(X45:X48)</f>
        <v>6376505</v>
      </c>
      <c r="Y49" s="14">
        <f t="shared" ref="Y49" si="37">SUM(Y45:Y48)</f>
        <v>7546959</v>
      </c>
      <c r="Z49" s="14">
        <f t="shared" ref="Z49" si="38">SUM(Z45:Z48)</f>
        <v>13923464</v>
      </c>
      <c r="AA49" s="14">
        <f>SUM(AA45:AA48)</f>
        <v>5433924</v>
      </c>
      <c r="AB49" s="14">
        <f t="shared" ref="AB49" si="39">SUM(AB45:AB48)</f>
        <v>6484296</v>
      </c>
      <c r="AC49" s="14">
        <f t="shared" ref="AC49" si="40">SUM(AC45:AC48)</f>
        <v>11918220</v>
      </c>
      <c r="AD49" s="14">
        <f>SUM(AD45:AD48)</f>
        <v>6495443</v>
      </c>
      <c r="AE49" s="14">
        <f t="shared" ref="AE49" si="41">SUM(AE45:AE48)</f>
        <v>7100243</v>
      </c>
      <c r="AF49" s="14">
        <f t="shared" ref="AF49" si="42">SUM(AF45:AF48)</f>
        <v>13595686</v>
      </c>
      <c r="AG49" s="14">
        <f>SUM(AG45:AG48)</f>
        <v>6289911</v>
      </c>
      <c r="AH49" s="14">
        <f t="shared" ref="AH49" si="43">SUM(AH45:AH48)</f>
        <v>7447406</v>
      </c>
      <c r="AI49" s="14">
        <f t="shared" ref="AI49" si="44">SUM(AI45:AI48)</f>
        <v>13737317</v>
      </c>
      <c r="AJ49" s="14">
        <f>SUM(AJ45:AJ48)</f>
        <v>6580106</v>
      </c>
      <c r="AK49" s="14">
        <f t="shared" ref="AK49" si="45">SUM(AK45:AK48)</f>
        <v>8263089</v>
      </c>
      <c r="AL49" s="14">
        <f t="shared" ref="AL49" si="46">SUM(AL45:AL48)</f>
        <v>14843195</v>
      </c>
      <c r="AM49" s="14">
        <f>SUM(AM45:AM48)</f>
        <v>76253599</v>
      </c>
      <c r="AN49" s="14">
        <f t="shared" ref="AN49" si="47">SUM(AN45:AN48)</f>
        <v>88822412</v>
      </c>
      <c r="AO49" s="14">
        <f t="shared" ref="AO49" si="48">SUM(AO45:AO48)</f>
        <v>165076011</v>
      </c>
      <c r="AP49" s="15">
        <f t="shared" si="19"/>
        <v>1</v>
      </c>
      <c r="AQ49" s="15">
        <f>AN49/$AN$49</f>
        <v>1</v>
      </c>
      <c r="AR49" s="15">
        <f>AO49/$AO$49</f>
        <v>1</v>
      </c>
    </row>
    <row r="53" spans="2:44">
      <c r="L53" s="17"/>
    </row>
  </sheetData>
  <mergeCells count="33">
    <mergeCell ref="AM5:AO6"/>
    <mergeCell ref="U6:W6"/>
    <mergeCell ref="X6:Z6"/>
    <mergeCell ref="AA6:AC6"/>
    <mergeCell ref="C5:K5"/>
    <mergeCell ref="L5:T5"/>
    <mergeCell ref="U5:AC5"/>
    <mergeCell ref="R6:T6"/>
    <mergeCell ref="C6:E6"/>
    <mergeCell ref="F6:H6"/>
    <mergeCell ref="I6:K6"/>
    <mergeCell ref="L6:N6"/>
    <mergeCell ref="O6:Q6"/>
    <mergeCell ref="C43:E43"/>
    <mergeCell ref="F43:H43"/>
    <mergeCell ref="B43:B44"/>
    <mergeCell ref="I43:K43"/>
    <mergeCell ref="AD5:AL5"/>
    <mergeCell ref="AD6:AF6"/>
    <mergeCell ref="AG6:AI6"/>
    <mergeCell ref="AJ6:AL6"/>
    <mergeCell ref="B5:B7"/>
    <mergeCell ref="L43:N43"/>
    <mergeCell ref="O43:Q43"/>
    <mergeCell ref="R43:T43"/>
    <mergeCell ref="U43:W43"/>
    <mergeCell ref="X43:Z43"/>
    <mergeCell ref="AP43:AR43"/>
    <mergeCell ref="AA43:AC43"/>
    <mergeCell ref="AD43:AF43"/>
    <mergeCell ref="AG43:AI43"/>
    <mergeCell ref="AJ43:AL43"/>
    <mergeCell ref="AM43:AO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DE83-B668-4AD9-8BDB-DBA467584303}">
  <sheetPr>
    <tabColor rgb="FF7030A0"/>
  </sheetPr>
  <dimension ref="B4:AR49"/>
  <sheetViews>
    <sheetView tabSelected="1" topLeftCell="A3" zoomScale="70" zoomScaleNormal="70" workbookViewId="0">
      <pane xSplit="2" ySplit="5" topLeftCell="AD8" activePane="bottomRight" state="frozen"/>
      <selection pane="bottomRight" activeCell="B4" sqref="B4"/>
      <selection pane="bottomLeft" activeCell="B5" sqref="B5:B7"/>
      <selection pane="topRight" activeCell="B5" sqref="B5:B7"/>
    </sheetView>
  </sheetViews>
  <sheetFormatPr defaultRowHeight="13.9"/>
  <cols>
    <col min="1" max="1" width="12.5" customWidth="1"/>
    <col min="2" max="2" width="44.5" customWidth="1"/>
    <col min="3" max="40" width="11.875" customWidth="1"/>
    <col min="41" max="41" width="13.5" bestFit="1" customWidth="1"/>
  </cols>
  <sheetData>
    <row r="4" spans="2:41" ht="17.45">
      <c r="B4" s="9" t="s">
        <v>49</v>
      </c>
    </row>
    <row r="5" spans="2:41">
      <c r="B5" s="47" t="s">
        <v>1</v>
      </c>
      <c r="C5" s="38" t="s">
        <v>2</v>
      </c>
      <c r="D5" s="39"/>
      <c r="E5" s="39"/>
      <c r="F5" s="39"/>
      <c r="G5" s="39"/>
      <c r="H5" s="39"/>
      <c r="I5" s="39"/>
      <c r="J5" s="39"/>
      <c r="K5" s="40"/>
      <c r="L5" s="41" t="s">
        <v>3</v>
      </c>
      <c r="M5" s="42"/>
      <c r="N5" s="42"/>
      <c r="O5" s="42"/>
      <c r="P5" s="42"/>
      <c r="Q5" s="42"/>
      <c r="R5" s="42"/>
      <c r="S5" s="42"/>
      <c r="T5" s="43"/>
      <c r="U5" s="44" t="s">
        <v>4</v>
      </c>
      <c r="V5" s="45"/>
      <c r="W5" s="45"/>
      <c r="X5" s="45"/>
      <c r="Y5" s="45"/>
      <c r="Z5" s="45"/>
      <c r="AA5" s="45"/>
      <c r="AB5" s="45"/>
      <c r="AC5" s="46"/>
      <c r="AD5" s="31" t="s">
        <v>5</v>
      </c>
      <c r="AE5" s="32"/>
      <c r="AF5" s="32"/>
      <c r="AG5" s="32"/>
      <c r="AH5" s="32"/>
      <c r="AI5" s="32"/>
      <c r="AJ5" s="32"/>
      <c r="AK5" s="32"/>
      <c r="AL5" s="33"/>
      <c r="AM5" s="26">
        <v>2019</v>
      </c>
      <c r="AN5" s="26"/>
      <c r="AO5" s="26"/>
    </row>
    <row r="6" spans="2:41">
      <c r="B6" s="48"/>
      <c r="C6" s="27">
        <v>43466</v>
      </c>
      <c r="D6" s="28"/>
      <c r="E6" s="29"/>
      <c r="F6" s="27">
        <v>43498</v>
      </c>
      <c r="G6" s="28"/>
      <c r="H6" s="29"/>
      <c r="I6" s="27">
        <v>43530</v>
      </c>
      <c r="J6" s="28"/>
      <c r="K6" s="29"/>
      <c r="L6" s="35">
        <v>43560</v>
      </c>
      <c r="M6" s="36"/>
      <c r="N6" s="37"/>
      <c r="O6" s="35">
        <v>43591</v>
      </c>
      <c r="P6" s="36"/>
      <c r="Q6" s="37"/>
      <c r="R6" s="35">
        <v>43623</v>
      </c>
      <c r="S6" s="36"/>
      <c r="T6" s="37"/>
      <c r="U6" s="20">
        <v>43653</v>
      </c>
      <c r="V6" s="21"/>
      <c r="W6" s="22"/>
      <c r="X6" s="20">
        <v>43684</v>
      </c>
      <c r="Y6" s="21"/>
      <c r="Z6" s="22"/>
      <c r="AA6" s="20">
        <v>43715</v>
      </c>
      <c r="AB6" s="21"/>
      <c r="AC6" s="22"/>
      <c r="AD6" s="23">
        <v>43745</v>
      </c>
      <c r="AE6" s="24"/>
      <c r="AF6" s="25"/>
      <c r="AG6" s="23">
        <v>43776</v>
      </c>
      <c r="AH6" s="24"/>
      <c r="AI6" s="25"/>
      <c r="AJ6" s="23">
        <v>43806</v>
      </c>
      <c r="AK6" s="24"/>
      <c r="AL6" s="25"/>
      <c r="AM6" s="26"/>
      <c r="AN6" s="26"/>
      <c r="AO6" s="26"/>
    </row>
    <row r="7" spans="2:41">
      <c r="B7" s="49"/>
      <c r="C7" s="5" t="s">
        <v>6</v>
      </c>
      <c r="D7" s="5" t="s">
        <v>7</v>
      </c>
      <c r="E7" s="5" t="s">
        <v>8</v>
      </c>
      <c r="F7" s="5" t="s">
        <v>6</v>
      </c>
      <c r="G7" s="5" t="s">
        <v>7</v>
      </c>
      <c r="H7" s="5" t="s">
        <v>8</v>
      </c>
      <c r="I7" s="5" t="s">
        <v>6</v>
      </c>
      <c r="J7" s="5" t="s">
        <v>7</v>
      </c>
      <c r="K7" s="5" t="s">
        <v>8</v>
      </c>
      <c r="L7" s="1" t="s">
        <v>6</v>
      </c>
      <c r="M7" s="1" t="s">
        <v>7</v>
      </c>
      <c r="N7" s="1" t="s">
        <v>8</v>
      </c>
      <c r="O7" s="1" t="s">
        <v>6</v>
      </c>
      <c r="P7" s="1" t="s">
        <v>7</v>
      </c>
      <c r="Q7" s="1" t="s">
        <v>8</v>
      </c>
      <c r="R7" s="1" t="s">
        <v>6</v>
      </c>
      <c r="S7" s="1" t="s">
        <v>7</v>
      </c>
      <c r="T7" s="1" t="s">
        <v>8</v>
      </c>
      <c r="U7" s="6" t="s">
        <v>6</v>
      </c>
      <c r="V7" s="6" t="s">
        <v>7</v>
      </c>
      <c r="W7" s="6" t="s">
        <v>8</v>
      </c>
      <c r="X7" s="6" t="s">
        <v>6</v>
      </c>
      <c r="Y7" s="6" t="s">
        <v>7</v>
      </c>
      <c r="Z7" s="6" t="s">
        <v>8</v>
      </c>
      <c r="AA7" s="6" t="s">
        <v>6</v>
      </c>
      <c r="AB7" s="6" t="s">
        <v>7</v>
      </c>
      <c r="AC7" s="6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M7" s="8" t="s">
        <v>6</v>
      </c>
      <c r="AN7" s="8" t="s">
        <v>7</v>
      </c>
      <c r="AO7" s="8" t="s">
        <v>8</v>
      </c>
    </row>
    <row r="8" spans="2:41">
      <c r="B8" s="50" t="s">
        <v>9</v>
      </c>
      <c r="C8" s="2">
        <v>15038</v>
      </c>
      <c r="D8" s="2">
        <v>8876</v>
      </c>
      <c r="E8" s="2">
        <f>SUM(C8:D8)</f>
        <v>23914</v>
      </c>
      <c r="F8" s="2">
        <v>13230</v>
      </c>
      <c r="G8" s="2">
        <v>8323</v>
      </c>
      <c r="H8" s="2">
        <f>SUM(F8:G8)</f>
        <v>21553</v>
      </c>
      <c r="I8" s="2">
        <v>14253</v>
      </c>
      <c r="J8" s="2">
        <v>9240</v>
      </c>
      <c r="K8" s="2">
        <f>SUM(I8:J8)</f>
        <v>23493</v>
      </c>
      <c r="L8" s="2">
        <v>13971</v>
      </c>
      <c r="M8" s="2">
        <v>8951</v>
      </c>
      <c r="N8" s="2">
        <f>SUM(L8:M8)</f>
        <v>22922</v>
      </c>
      <c r="O8" s="2">
        <v>13750</v>
      </c>
      <c r="P8" s="2">
        <v>9086</v>
      </c>
      <c r="Q8" s="2">
        <f>SUM(O8:P8)</f>
        <v>22836</v>
      </c>
      <c r="R8" s="2">
        <v>13217</v>
      </c>
      <c r="S8" s="2">
        <v>8790</v>
      </c>
      <c r="T8" s="2">
        <f>SUM(R8:S8)</f>
        <v>22007</v>
      </c>
      <c r="U8" s="2">
        <v>13530</v>
      </c>
      <c r="V8" s="2">
        <v>9227</v>
      </c>
      <c r="W8" s="2">
        <f>SUM(U8:V8)</f>
        <v>22757</v>
      </c>
      <c r="X8" s="2">
        <v>13613</v>
      </c>
      <c r="Y8" s="2">
        <v>9413</v>
      </c>
      <c r="Z8" s="2">
        <f>SUM(X8:Y8)</f>
        <v>23026</v>
      </c>
      <c r="AA8" s="2">
        <v>12389</v>
      </c>
      <c r="AB8" s="2">
        <v>9066</v>
      </c>
      <c r="AC8" s="2">
        <f>SUM(AA8:AB8)</f>
        <v>21455</v>
      </c>
      <c r="AD8" s="2">
        <v>13659</v>
      </c>
      <c r="AE8" s="2">
        <v>9210</v>
      </c>
      <c r="AF8" s="2">
        <f>SUM(AD8:AE8)</f>
        <v>22869</v>
      </c>
      <c r="AG8" s="2">
        <v>13051</v>
      </c>
      <c r="AH8" s="2">
        <v>8645</v>
      </c>
      <c r="AI8" s="2">
        <f>SUM(AG8:AH8)</f>
        <v>21696</v>
      </c>
      <c r="AJ8" s="2">
        <v>13664</v>
      </c>
      <c r="AK8" s="2">
        <v>9196</v>
      </c>
      <c r="AL8" s="2">
        <f>SUM(AJ8:AK8)</f>
        <v>22860</v>
      </c>
      <c r="AM8" s="2">
        <f>C8+F8+I8+L8+O8+R8+U8+X8+AA8+AD8+AG8+AJ8</f>
        <v>163365</v>
      </c>
      <c r="AN8" s="2">
        <f>D8+G8+J8+M8+P8+S8+V8+Y8+AB8+AE8+AH8+AK8</f>
        <v>108023</v>
      </c>
      <c r="AO8" s="2">
        <f>SUM(AM8:AN8)</f>
        <v>271388</v>
      </c>
    </row>
    <row r="9" spans="2:41">
      <c r="B9" s="50" t="s">
        <v>10</v>
      </c>
      <c r="C9" s="2">
        <v>8526</v>
      </c>
      <c r="D9" s="2">
        <v>25461</v>
      </c>
      <c r="E9" s="2">
        <f t="shared" ref="E9:E40" si="0">SUM(C9:D9)</f>
        <v>33987</v>
      </c>
      <c r="F9" s="2">
        <v>7769</v>
      </c>
      <c r="G9" s="2">
        <v>23386</v>
      </c>
      <c r="H9" s="2">
        <f t="shared" ref="H9:H40" si="1">SUM(F9:G9)</f>
        <v>31155</v>
      </c>
      <c r="I9" s="2">
        <v>8083</v>
      </c>
      <c r="J9" s="2">
        <v>25196</v>
      </c>
      <c r="K9" s="2">
        <f t="shared" ref="K9:K40" si="2">SUM(I9:J9)</f>
        <v>33279</v>
      </c>
      <c r="L9" s="2">
        <v>7064</v>
      </c>
      <c r="M9" s="2">
        <v>23648</v>
      </c>
      <c r="N9" s="2">
        <f t="shared" ref="N9:N40" si="3">SUM(L9:M9)</f>
        <v>30712</v>
      </c>
      <c r="O9" s="2">
        <v>6779</v>
      </c>
      <c r="P9" s="2">
        <v>23646</v>
      </c>
      <c r="Q9" s="2">
        <f t="shared" ref="Q9:Q40" si="4">SUM(O9:P9)</f>
        <v>30425</v>
      </c>
      <c r="R9" s="2">
        <v>6448</v>
      </c>
      <c r="S9" s="2">
        <v>23088</v>
      </c>
      <c r="T9" s="2">
        <f t="shared" ref="T9:T40" si="5">SUM(R9:S9)</f>
        <v>29536</v>
      </c>
      <c r="U9" s="2">
        <v>7429</v>
      </c>
      <c r="V9" s="2">
        <v>24146</v>
      </c>
      <c r="W9" s="2">
        <f t="shared" ref="W9:W40" si="6">SUM(U9:V9)</f>
        <v>31575</v>
      </c>
      <c r="X9" s="2">
        <v>7683</v>
      </c>
      <c r="Y9" s="2">
        <v>24745</v>
      </c>
      <c r="Z9" s="2">
        <f t="shared" ref="Z9:Z40" si="7">SUM(X9:Y9)</f>
        <v>32428</v>
      </c>
      <c r="AA9" s="2">
        <v>6841</v>
      </c>
      <c r="AB9" s="2">
        <v>23606</v>
      </c>
      <c r="AC9" s="2">
        <f t="shared" ref="AC9:AC40" si="8">SUM(AA9:AB9)</f>
        <v>30447</v>
      </c>
      <c r="AD9" s="2">
        <v>7151</v>
      </c>
      <c r="AE9" s="2">
        <v>24568</v>
      </c>
      <c r="AF9" s="2">
        <f t="shared" ref="AF9:AF40" si="9">SUM(AD9:AE9)</f>
        <v>31719</v>
      </c>
      <c r="AG9" s="2">
        <v>7007</v>
      </c>
      <c r="AH9" s="2">
        <v>24156</v>
      </c>
      <c r="AI9" s="2">
        <f t="shared" ref="AI9:AI40" si="10">SUM(AG9:AH9)</f>
        <v>31163</v>
      </c>
      <c r="AJ9" s="2">
        <v>7791</v>
      </c>
      <c r="AK9" s="2">
        <v>25294</v>
      </c>
      <c r="AL9" s="2">
        <f t="shared" ref="AL9:AL40" si="11">SUM(AJ9:AK9)</f>
        <v>33085</v>
      </c>
      <c r="AM9" s="2">
        <f t="shared" ref="AM9:AN40" si="12">C9+F9+I9+L9+O9+R9+U9+X9+AA9+AD9+AG9+AJ9</f>
        <v>88571</v>
      </c>
      <c r="AN9" s="2">
        <f t="shared" si="12"/>
        <v>290940</v>
      </c>
      <c r="AO9" s="2">
        <f t="shared" ref="AO9:AO40" si="13">SUM(AM9:AN9)</f>
        <v>379511</v>
      </c>
    </row>
    <row r="10" spans="2:41">
      <c r="B10" s="50" t="s">
        <v>11</v>
      </c>
      <c r="C10" s="2">
        <v>264</v>
      </c>
      <c r="D10" s="2">
        <v>0</v>
      </c>
      <c r="E10" s="2">
        <f t="shared" si="0"/>
        <v>264</v>
      </c>
      <c r="F10" s="2">
        <v>202</v>
      </c>
      <c r="G10" s="2">
        <v>0</v>
      </c>
      <c r="H10" s="2">
        <f t="shared" si="1"/>
        <v>202</v>
      </c>
      <c r="I10" s="2">
        <v>226</v>
      </c>
      <c r="J10" s="2">
        <v>0</v>
      </c>
      <c r="K10" s="2">
        <f t="shared" si="2"/>
        <v>226</v>
      </c>
      <c r="L10" s="2">
        <v>268</v>
      </c>
      <c r="M10" s="2">
        <v>0</v>
      </c>
      <c r="N10" s="2">
        <f t="shared" si="3"/>
        <v>268</v>
      </c>
      <c r="O10" s="2">
        <v>264</v>
      </c>
      <c r="P10" s="2">
        <v>0</v>
      </c>
      <c r="Q10" s="2">
        <f t="shared" si="4"/>
        <v>264</v>
      </c>
      <c r="R10" s="2">
        <v>278</v>
      </c>
      <c r="S10" s="2">
        <v>0</v>
      </c>
      <c r="T10" s="2">
        <f t="shared" si="5"/>
        <v>278</v>
      </c>
      <c r="U10" s="2">
        <v>276</v>
      </c>
      <c r="V10" s="2">
        <v>0</v>
      </c>
      <c r="W10" s="2">
        <f t="shared" si="6"/>
        <v>276</v>
      </c>
      <c r="X10" s="2">
        <v>302</v>
      </c>
      <c r="Y10" s="2">
        <v>0</v>
      </c>
      <c r="Z10" s="2">
        <f t="shared" si="7"/>
        <v>302</v>
      </c>
      <c r="AA10" s="2">
        <v>292</v>
      </c>
      <c r="AB10" s="2">
        <v>0</v>
      </c>
      <c r="AC10" s="2">
        <f t="shared" si="8"/>
        <v>292</v>
      </c>
      <c r="AD10" s="2">
        <v>401</v>
      </c>
      <c r="AE10" s="2">
        <v>0</v>
      </c>
      <c r="AF10" s="2">
        <f t="shared" si="9"/>
        <v>401</v>
      </c>
      <c r="AG10" s="2">
        <v>362</v>
      </c>
      <c r="AH10" s="2">
        <v>0</v>
      </c>
      <c r="AI10" s="2">
        <f t="shared" si="10"/>
        <v>362</v>
      </c>
      <c r="AJ10" s="2">
        <v>355</v>
      </c>
      <c r="AK10" s="2">
        <v>0</v>
      </c>
      <c r="AL10" s="2">
        <f t="shared" si="11"/>
        <v>355</v>
      </c>
      <c r="AM10" s="2">
        <f t="shared" si="12"/>
        <v>3490</v>
      </c>
      <c r="AN10" s="2">
        <f t="shared" si="12"/>
        <v>0</v>
      </c>
      <c r="AO10" s="2">
        <f t="shared" si="13"/>
        <v>3490</v>
      </c>
    </row>
    <row r="11" spans="2:41">
      <c r="B11" s="50" t="s">
        <v>12</v>
      </c>
      <c r="C11" s="2">
        <v>5449</v>
      </c>
      <c r="D11" s="2">
        <v>2375</v>
      </c>
      <c r="E11" s="2">
        <f t="shared" si="0"/>
        <v>7824</v>
      </c>
      <c r="F11" s="2">
        <v>4731</v>
      </c>
      <c r="G11" s="2">
        <v>2198</v>
      </c>
      <c r="H11" s="2">
        <f t="shared" si="1"/>
        <v>6929</v>
      </c>
      <c r="I11" s="2">
        <v>5060</v>
      </c>
      <c r="J11" s="2">
        <v>2327</v>
      </c>
      <c r="K11" s="2">
        <f t="shared" si="2"/>
        <v>7387</v>
      </c>
      <c r="L11" s="2">
        <v>4591</v>
      </c>
      <c r="M11" s="2">
        <v>1966</v>
      </c>
      <c r="N11" s="2">
        <f t="shared" si="3"/>
        <v>6557</v>
      </c>
      <c r="O11" s="2">
        <v>4191</v>
      </c>
      <c r="P11" s="2">
        <v>2023</v>
      </c>
      <c r="Q11" s="2">
        <f t="shared" si="4"/>
        <v>6214</v>
      </c>
      <c r="R11" s="2">
        <v>4015</v>
      </c>
      <c r="S11" s="2">
        <v>1949</v>
      </c>
      <c r="T11" s="2">
        <f t="shared" si="5"/>
        <v>5964</v>
      </c>
      <c r="U11" s="2">
        <v>4227</v>
      </c>
      <c r="V11" s="2">
        <v>2097</v>
      </c>
      <c r="W11" s="2">
        <f t="shared" si="6"/>
        <v>6324</v>
      </c>
      <c r="X11" s="2">
        <v>4258</v>
      </c>
      <c r="Y11" s="2">
        <v>2141</v>
      </c>
      <c r="Z11" s="2">
        <f t="shared" si="7"/>
        <v>6399</v>
      </c>
      <c r="AA11" s="2">
        <v>3855</v>
      </c>
      <c r="AB11" s="2">
        <v>1947</v>
      </c>
      <c r="AC11" s="2">
        <f t="shared" si="8"/>
        <v>5802</v>
      </c>
      <c r="AD11" s="2">
        <v>4398</v>
      </c>
      <c r="AE11" s="2">
        <v>2033</v>
      </c>
      <c r="AF11" s="2">
        <f t="shared" si="9"/>
        <v>6431</v>
      </c>
      <c r="AG11" s="2">
        <v>4498</v>
      </c>
      <c r="AH11" s="2">
        <v>2122</v>
      </c>
      <c r="AI11" s="2">
        <f t="shared" si="10"/>
        <v>6620</v>
      </c>
      <c r="AJ11" s="2">
        <v>4790</v>
      </c>
      <c r="AK11" s="2">
        <v>2243</v>
      </c>
      <c r="AL11" s="2">
        <f t="shared" si="11"/>
        <v>7033</v>
      </c>
      <c r="AM11" s="2">
        <f t="shared" si="12"/>
        <v>54063</v>
      </c>
      <c r="AN11" s="2">
        <f t="shared" si="12"/>
        <v>25421</v>
      </c>
      <c r="AO11" s="2">
        <f t="shared" si="13"/>
        <v>79484</v>
      </c>
    </row>
    <row r="12" spans="2:41">
      <c r="B12" s="50" t="s">
        <v>13</v>
      </c>
      <c r="C12" s="2">
        <v>1697</v>
      </c>
      <c r="D12" s="2">
        <v>197</v>
      </c>
      <c r="E12" s="2">
        <f t="shared" si="0"/>
        <v>1894</v>
      </c>
      <c r="F12" s="2">
        <v>1546</v>
      </c>
      <c r="G12" s="2">
        <v>235</v>
      </c>
      <c r="H12" s="2">
        <f t="shared" si="1"/>
        <v>1781</v>
      </c>
      <c r="I12" s="2">
        <v>1615</v>
      </c>
      <c r="J12" s="2">
        <v>261</v>
      </c>
      <c r="K12" s="2">
        <f t="shared" si="2"/>
        <v>1876</v>
      </c>
      <c r="L12" s="2">
        <v>1365</v>
      </c>
      <c r="M12" s="2">
        <v>286</v>
      </c>
      <c r="N12" s="2">
        <f t="shared" si="3"/>
        <v>1651</v>
      </c>
      <c r="O12" s="2">
        <v>1338</v>
      </c>
      <c r="P12" s="2">
        <v>333</v>
      </c>
      <c r="Q12" s="2">
        <f t="shared" si="4"/>
        <v>1671</v>
      </c>
      <c r="R12" s="2">
        <v>1334</v>
      </c>
      <c r="S12" s="2">
        <v>285</v>
      </c>
      <c r="T12" s="2">
        <f t="shared" si="5"/>
        <v>1619</v>
      </c>
      <c r="U12" s="2">
        <v>1356</v>
      </c>
      <c r="V12" s="2">
        <v>252</v>
      </c>
      <c r="W12" s="2">
        <f t="shared" si="6"/>
        <v>1608</v>
      </c>
      <c r="X12" s="2">
        <v>1376</v>
      </c>
      <c r="Y12" s="2">
        <v>221</v>
      </c>
      <c r="Z12" s="2">
        <f t="shared" si="7"/>
        <v>1597</v>
      </c>
      <c r="AA12" s="2">
        <v>1259</v>
      </c>
      <c r="AB12" s="2">
        <v>175</v>
      </c>
      <c r="AC12" s="2">
        <f t="shared" si="8"/>
        <v>1434</v>
      </c>
      <c r="AD12" s="2">
        <v>1411</v>
      </c>
      <c r="AE12" s="2">
        <v>164</v>
      </c>
      <c r="AF12" s="2">
        <f t="shared" si="9"/>
        <v>1575</v>
      </c>
      <c r="AG12" s="2">
        <v>1492</v>
      </c>
      <c r="AH12" s="2">
        <v>142</v>
      </c>
      <c r="AI12" s="2">
        <f t="shared" si="10"/>
        <v>1634</v>
      </c>
      <c r="AJ12" s="2">
        <v>1573</v>
      </c>
      <c r="AK12" s="2">
        <v>190</v>
      </c>
      <c r="AL12" s="2">
        <f t="shared" si="11"/>
        <v>1763</v>
      </c>
      <c r="AM12" s="2">
        <f t="shared" si="12"/>
        <v>17362</v>
      </c>
      <c r="AN12" s="2">
        <f t="shared" si="12"/>
        <v>2741</v>
      </c>
      <c r="AO12" s="2">
        <f t="shared" si="13"/>
        <v>20103</v>
      </c>
    </row>
    <row r="13" spans="2:41">
      <c r="B13" s="50" t="s">
        <v>14</v>
      </c>
      <c r="C13" s="2">
        <v>186</v>
      </c>
      <c r="D13" s="2">
        <v>0</v>
      </c>
      <c r="E13" s="2">
        <f t="shared" si="0"/>
        <v>186</v>
      </c>
      <c r="F13" s="2">
        <v>168</v>
      </c>
      <c r="G13" s="2">
        <v>0</v>
      </c>
      <c r="H13" s="2">
        <f t="shared" si="1"/>
        <v>168</v>
      </c>
      <c r="I13" s="2">
        <v>170</v>
      </c>
      <c r="J13" s="2">
        <v>0</v>
      </c>
      <c r="K13" s="2">
        <f t="shared" si="2"/>
        <v>170</v>
      </c>
      <c r="L13" s="2">
        <v>180</v>
      </c>
      <c r="M13" s="2">
        <v>0</v>
      </c>
      <c r="N13" s="2">
        <f t="shared" si="3"/>
        <v>180</v>
      </c>
      <c r="O13" s="2">
        <v>186</v>
      </c>
      <c r="P13" s="2">
        <v>0</v>
      </c>
      <c r="Q13" s="2">
        <f t="shared" si="4"/>
        <v>186</v>
      </c>
      <c r="R13" s="2">
        <v>180</v>
      </c>
      <c r="S13" s="2">
        <v>0</v>
      </c>
      <c r="T13" s="2">
        <f t="shared" si="5"/>
        <v>180</v>
      </c>
      <c r="U13" s="2">
        <v>186</v>
      </c>
      <c r="V13" s="2">
        <v>0</v>
      </c>
      <c r="W13" s="2">
        <f t="shared" si="6"/>
        <v>186</v>
      </c>
      <c r="X13" s="2">
        <v>186</v>
      </c>
      <c r="Y13" s="2">
        <v>0</v>
      </c>
      <c r="Z13" s="2">
        <f t="shared" si="7"/>
        <v>186</v>
      </c>
      <c r="AA13" s="2">
        <v>180</v>
      </c>
      <c r="AB13" s="2">
        <v>0</v>
      </c>
      <c r="AC13" s="2">
        <f t="shared" si="8"/>
        <v>180</v>
      </c>
      <c r="AD13" s="2">
        <v>186</v>
      </c>
      <c r="AE13" s="2">
        <v>0</v>
      </c>
      <c r="AF13" s="2">
        <f t="shared" si="9"/>
        <v>186</v>
      </c>
      <c r="AG13" s="2">
        <v>180</v>
      </c>
      <c r="AH13" s="2">
        <v>0</v>
      </c>
      <c r="AI13" s="2">
        <f t="shared" si="10"/>
        <v>180</v>
      </c>
      <c r="AJ13" s="2">
        <v>166</v>
      </c>
      <c r="AK13" s="2">
        <v>0</v>
      </c>
      <c r="AL13" s="2">
        <f t="shared" si="11"/>
        <v>166</v>
      </c>
      <c r="AM13" s="2">
        <f t="shared" si="12"/>
        <v>2154</v>
      </c>
      <c r="AN13" s="2">
        <f t="shared" si="12"/>
        <v>0</v>
      </c>
      <c r="AO13" s="2">
        <f t="shared" si="13"/>
        <v>2154</v>
      </c>
    </row>
    <row r="14" spans="2:41">
      <c r="B14" s="50" t="s">
        <v>15</v>
      </c>
      <c r="C14" s="2">
        <v>2034</v>
      </c>
      <c r="D14" s="2">
        <v>178</v>
      </c>
      <c r="E14" s="2">
        <f t="shared" si="0"/>
        <v>2212</v>
      </c>
      <c r="F14" s="2">
        <v>1861</v>
      </c>
      <c r="G14" s="2">
        <v>185</v>
      </c>
      <c r="H14" s="2">
        <f t="shared" si="1"/>
        <v>2046</v>
      </c>
      <c r="I14" s="2">
        <v>2096</v>
      </c>
      <c r="J14" s="2">
        <v>191</v>
      </c>
      <c r="K14" s="2">
        <f t="shared" si="2"/>
        <v>2287</v>
      </c>
      <c r="L14" s="2">
        <v>2201</v>
      </c>
      <c r="M14" s="2">
        <v>154</v>
      </c>
      <c r="N14" s="2">
        <f t="shared" si="3"/>
        <v>2355</v>
      </c>
      <c r="O14" s="2">
        <v>2103</v>
      </c>
      <c r="P14" s="2">
        <v>169</v>
      </c>
      <c r="Q14" s="2">
        <f t="shared" si="4"/>
        <v>2272</v>
      </c>
      <c r="R14" s="2">
        <v>2031</v>
      </c>
      <c r="S14" s="2">
        <v>178</v>
      </c>
      <c r="T14" s="2">
        <f t="shared" si="5"/>
        <v>2209</v>
      </c>
      <c r="U14" s="2">
        <v>2048</v>
      </c>
      <c r="V14" s="2">
        <v>162</v>
      </c>
      <c r="W14" s="2">
        <f t="shared" si="6"/>
        <v>2210</v>
      </c>
      <c r="X14" s="2">
        <v>1998</v>
      </c>
      <c r="Y14" s="2">
        <v>167</v>
      </c>
      <c r="Z14" s="2">
        <f t="shared" si="7"/>
        <v>2165</v>
      </c>
      <c r="AA14" s="2">
        <v>1918</v>
      </c>
      <c r="AB14" s="2">
        <v>143</v>
      </c>
      <c r="AC14" s="2">
        <f t="shared" si="8"/>
        <v>2061</v>
      </c>
      <c r="AD14" s="2">
        <v>1929</v>
      </c>
      <c r="AE14" s="2">
        <v>155</v>
      </c>
      <c r="AF14" s="2">
        <f t="shared" si="9"/>
        <v>2084</v>
      </c>
      <c r="AG14" s="2">
        <v>1748</v>
      </c>
      <c r="AH14" s="2">
        <v>155</v>
      </c>
      <c r="AI14" s="2">
        <f t="shared" si="10"/>
        <v>1903</v>
      </c>
      <c r="AJ14" s="2">
        <v>1850</v>
      </c>
      <c r="AK14" s="2">
        <v>164</v>
      </c>
      <c r="AL14" s="2">
        <f t="shared" si="11"/>
        <v>2014</v>
      </c>
      <c r="AM14" s="2">
        <f t="shared" si="12"/>
        <v>23817</v>
      </c>
      <c r="AN14" s="2">
        <f t="shared" si="12"/>
        <v>2001</v>
      </c>
      <c r="AO14" s="2">
        <f t="shared" si="13"/>
        <v>25818</v>
      </c>
    </row>
    <row r="15" spans="2:41">
      <c r="B15" s="50" t="s">
        <v>16</v>
      </c>
      <c r="C15" s="2">
        <v>33</v>
      </c>
      <c r="D15" s="2">
        <v>35</v>
      </c>
      <c r="E15" s="2">
        <f t="shared" si="0"/>
        <v>68</v>
      </c>
      <c r="F15" s="2">
        <v>15</v>
      </c>
      <c r="G15" s="2">
        <v>55</v>
      </c>
      <c r="H15" s="2">
        <f t="shared" si="1"/>
        <v>70</v>
      </c>
      <c r="I15" s="2">
        <v>5</v>
      </c>
      <c r="J15" s="2">
        <v>58</v>
      </c>
      <c r="K15" s="2">
        <f t="shared" si="2"/>
        <v>63</v>
      </c>
      <c r="L15" s="2">
        <v>28</v>
      </c>
      <c r="M15" s="2">
        <v>62</v>
      </c>
      <c r="N15" s="2">
        <f t="shared" si="3"/>
        <v>90</v>
      </c>
      <c r="O15" s="2">
        <v>6</v>
      </c>
      <c r="P15" s="2">
        <v>62</v>
      </c>
      <c r="Q15" s="2">
        <f t="shared" si="4"/>
        <v>68</v>
      </c>
      <c r="R15" s="2">
        <v>3</v>
      </c>
      <c r="S15" s="2">
        <v>60</v>
      </c>
      <c r="T15" s="2">
        <f t="shared" si="5"/>
        <v>63</v>
      </c>
      <c r="U15" s="2">
        <v>6</v>
      </c>
      <c r="V15" s="2">
        <v>62</v>
      </c>
      <c r="W15" s="2">
        <f t="shared" si="6"/>
        <v>68</v>
      </c>
      <c r="X15" s="2">
        <v>3</v>
      </c>
      <c r="Y15" s="2">
        <v>63</v>
      </c>
      <c r="Z15" s="2">
        <f t="shared" si="7"/>
        <v>66</v>
      </c>
      <c r="AA15" s="2">
        <v>5</v>
      </c>
      <c r="AB15" s="2">
        <v>61</v>
      </c>
      <c r="AC15" s="2">
        <f t="shared" si="8"/>
        <v>66</v>
      </c>
      <c r="AD15" s="2">
        <v>8</v>
      </c>
      <c r="AE15" s="2">
        <v>60</v>
      </c>
      <c r="AF15" s="2">
        <f t="shared" si="9"/>
        <v>68</v>
      </c>
      <c r="AG15" s="2">
        <v>36</v>
      </c>
      <c r="AH15" s="2">
        <v>37</v>
      </c>
      <c r="AI15" s="2">
        <f t="shared" si="10"/>
        <v>73</v>
      </c>
      <c r="AJ15" s="2">
        <v>17</v>
      </c>
      <c r="AK15" s="2">
        <v>40</v>
      </c>
      <c r="AL15" s="2">
        <f t="shared" si="11"/>
        <v>57</v>
      </c>
      <c r="AM15" s="2">
        <f t="shared" si="12"/>
        <v>165</v>
      </c>
      <c r="AN15" s="2">
        <f t="shared" si="12"/>
        <v>655</v>
      </c>
      <c r="AO15" s="2">
        <f t="shared" si="13"/>
        <v>820</v>
      </c>
    </row>
    <row r="16" spans="2:41">
      <c r="B16" s="50" t="s">
        <v>17</v>
      </c>
      <c r="C16" s="2">
        <v>1202</v>
      </c>
      <c r="D16" s="2">
        <v>0</v>
      </c>
      <c r="E16" s="2">
        <f t="shared" si="0"/>
        <v>1202</v>
      </c>
      <c r="F16" s="2">
        <v>1038</v>
      </c>
      <c r="G16" s="2">
        <v>0</v>
      </c>
      <c r="H16" s="2">
        <f t="shared" si="1"/>
        <v>1038</v>
      </c>
      <c r="I16" s="2">
        <v>1117</v>
      </c>
      <c r="J16" s="2">
        <v>0</v>
      </c>
      <c r="K16" s="2">
        <f t="shared" si="2"/>
        <v>1117</v>
      </c>
      <c r="L16" s="2">
        <v>1251</v>
      </c>
      <c r="M16" s="2">
        <v>0</v>
      </c>
      <c r="N16" s="2">
        <f t="shared" si="3"/>
        <v>1251</v>
      </c>
      <c r="O16" s="2">
        <v>1220</v>
      </c>
      <c r="P16" s="2">
        <v>0</v>
      </c>
      <c r="Q16" s="2">
        <f t="shared" si="4"/>
        <v>1220</v>
      </c>
      <c r="R16" s="2">
        <v>1207</v>
      </c>
      <c r="S16" s="2">
        <v>0</v>
      </c>
      <c r="T16" s="2">
        <f t="shared" si="5"/>
        <v>1207</v>
      </c>
      <c r="U16" s="2">
        <v>1136</v>
      </c>
      <c r="V16" s="2">
        <v>0</v>
      </c>
      <c r="W16" s="2">
        <f t="shared" si="6"/>
        <v>1136</v>
      </c>
      <c r="X16" s="2">
        <v>1237</v>
      </c>
      <c r="Y16" s="2">
        <v>0</v>
      </c>
      <c r="Z16" s="2">
        <f t="shared" si="7"/>
        <v>1237</v>
      </c>
      <c r="AA16" s="2">
        <v>1190</v>
      </c>
      <c r="AB16" s="2">
        <v>0</v>
      </c>
      <c r="AC16" s="2">
        <f t="shared" si="8"/>
        <v>1190</v>
      </c>
      <c r="AD16" s="2">
        <v>1196</v>
      </c>
      <c r="AE16" s="2">
        <v>0</v>
      </c>
      <c r="AF16" s="2">
        <f t="shared" si="9"/>
        <v>1196</v>
      </c>
      <c r="AG16" s="2">
        <v>1104</v>
      </c>
      <c r="AH16" s="2">
        <v>0</v>
      </c>
      <c r="AI16" s="2">
        <f t="shared" si="10"/>
        <v>1104</v>
      </c>
      <c r="AJ16" s="2">
        <v>1156</v>
      </c>
      <c r="AK16" s="2">
        <v>0</v>
      </c>
      <c r="AL16" s="2">
        <f t="shared" si="11"/>
        <v>1156</v>
      </c>
      <c r="AM16" s="2">
        <f t="shared" si="12"/>
        <v>14054</v>
      </c>
      <c r="AN16" s="2">
        <f t="shared" si="12"/>
        <v>0</v>
      </c>
      <c r="AO16" s="2">
        <f t="shared" si="13"/>
        <v>14054</v>
      </c>
    </row>
    <row r="17" spans="2:41">
      <c r="B17" s="50" t="s">
        <v>18</v>
      </c>
      <c r="C17" s="2">
        <v>2112</v>
      </c>
      <c r="D17" s="2">
        <v>550</v>
      </c>
      <c r="E17" s="2">
        <f t="shared" si="0"/>
        <v>2662</v>
      </c>
      <c r="F17" s="2">
        <v>2074</v>
      </c>
      <c r="G17" s="2">
        <v>523</v>
      </c>
      <c r="H17" s="2">
        <f t="shared" si="1"/>
        <v>2597</v>
      </c>
      <c r="I17" s="2">
        <v>1920</v>
      </c>
      <c r="J17" s="2">
        <v>559</v>
      </c>
      <c r="K17" s="2">
        <f t="shared" si="2"/>
        <v>2479</v>
      </c>
      <c r="L17" s="2">
        <v>1834</v>
      </c>
      <c r="M17" s="2">
        <v>545</v>
      </c>
      <c r="N17" s="2">
        <f t="shared" si="3"/>
        <v>2379</v>
      </c>
      <c r="O17" s="2">
        <v>1606</v>
      </c>
      <c r="P17" s="2">
        <v>559</v>
      </c>
      <c r="Q17" s="2">
        <f t="shared" si="4"/>
        <v>2165</v>
      </c>
      <c r="R17" s="2">
        <v>1550</v>
      </c>
      <c r="S17" s="2">
        <v>542</v>
      </c>
      <c r="T17" s="2">
        <f t="shared" si="5"/>
        <v>2092</v>
      </c>
      <c r="U17" s="2">
        <v>1967</v>
      </c>
      <c r="V17" s="2">
        <v>573</v>
      </c>
      <c r="W17" s="2">
        <f t="shared" si="6"/>
        <v>2540</v>
      </c>
      <c r="X17" s="2">
        <v>2226</v>
      </c>
      <c r="Y17" s="2">
        <v>564</v>
      </c>
      <c r="Z17" s="2">
        <f t="shared" si="7"/>
        <v>2790</v>
      </c>
      <c r="AA17" s="2">
        <v>1573</v>
      </c>
      <c r="AB17" s="2">
        <v>515</v>
      </c>
      <c r="AC17" s="2">
        <f t="shared" si="8"/>
        <v>2088</v>
      </c>
      <c r="AD17" s="2">
        <v>1572</v>
      </c>
      <c r="AE17" s="2">
        <v>521</v>
      </c>
      <c r="AF17" s="2">
        <f t="shared" si="9"/>
        <v>2093</v>
      </c>
      <c r="AG17" s="2">
        <v>1322</v>
      </c>
      <c r="AH17" s="2">
        <v>487</v>
      </c>
      <c r="AI17" s="2">
        <f t="shared" si="10"/>
        <v>1809</v>
      </c>
      <c r="AJ17" s="2">
        <v>1959</v>
      </c>
      <c r="AK17" s="2">
        <v>546</v>
      </c>
      <c r="AL17" s="2">
        <f t="shared" si="11"/>
        <v>2505</v>
      </c>
      <c r="AM17" s="2">
        <f t="shared" si="12"/>
        <v>21715</v>
      </c>
      <c r="AN17" s="2">
        <f t="shared" si="12"/>
        <v>6484</v>
      </c>
      <c r="AO17" s="2">
        <f t="shared" si="13"/>
        <v>28199</v>
      </c>
    </row>
    <row r="18" spans="2:41">
      <c r="B18" s="50" t="s">
        <v>19</v>
      </c>
      <c r="C18" s="2">
        <v>1596</v>
      </c>
      <c r="D18" s="2">
        <v>1034</v>
      </c>
      <c r="E18" s="2">
        <f t="shared" si="0"/>
        <v>2630</v>
      </c>
      <c r="F18" s="2">
        <v>1416</v>
      </c>
      <c r="G18" s="2">
        <v>1089</v>
      </c>
      <c r="H18" s="2">
        <f t="shared" si="1"/>
        <v>2505</v>
      </c>
      <c r="I18" s="2">
        <v>1505</v>
      </c>
      <c r="J18" s="2">
        <v>829</v>
      </c>
      <c r="K18" s="2">
        <f t="shared" si="2"/>
        <v>2334</v>
      </c>
      <c r="L18" s="2">
        <v>1434</v>
      </c>
      <c r="M18" s="2">
        <v>561</v>
      </c>
      <c r="N18" s="2">
        <f t="shared" si="3"/>
        <v>1995</v>
      </c>
      <c r="O18" s="2">
        <v>1452</v>
      </c>
      <c r="P18" s="2">
        <v>532</v>
      </c>
      <c r="Q18" s="2">
        <f t="shared" si="4"/>
        <v>1984</v>
      </c>
      <c r="R18" s="2">
        <v>1280</v>
      </c>
      <c r="S18" s="2">
        <v>542</v>
      </c>
      <c r="T18" s="2">
        <f t="shared" si="5"/>
        <v>1822</v>
      </c>
      <c r="U18" s="2">
        <v>1358</v>
      </c>
      <c r="V18" s="2">
        <v>610</v>
      </c>
      <c r="W18" s="2">
        <f t="shared" si="6"/>
        <v>1968</v>
      </c>
      <c r="X18" s="2">
        <v>1374</v>
      </c>
      <c r="Y18" s="2">
        <v>608</v>
      </c>
      <c r="Z18" s="2">
        <f t="shared" si="7"/>
        <v>1982</v>
      </c>
      <c r="AA18" s="2">
        <v>1186</v>
      </c>
      <c r="AB18" s="2">
        <v>520</v>
      </c>
      <c r="AC18" s="2">
        <f t="shared" si="8"/>
        <v>1706</v>
      </c>
      <c r="AD18" s="2">
        <v>1337</v>
      </c>
      <c r="AE18" s="2">
        <v>479</v>
      </c>
      <c r="AF18" s="2">
        <f t="shared" si="9"/>
        <v>1816</v>
      </c>
      <c r="AG18" s="2">
        <v>1296</v>
      </c>
      <c r="AH18" s="2">
        <v>527</v>
      </c>
      <c r="AI18" s="2">
        <f t="shared" si="10"/>
        <v>1823</v>
      </c>
      <c r="AJ18" s="2">
        <v>1326</v>
      </c>
      <c r="AK18" s="2">
        <v>690</v>
      </c>
      <c r="AL18" s="2">
        <f t="shared" si="11"/>
        <v>2016</v>
      </c>
      <c r="AM18" s="2">
        <f t="shared" si="12"/>
        <v>16560</v>
      </c>
      <c r="AN18" s="2">
        <f t="shared" si="12"/>
        <v>8021</v>
      </c>
      <c r="AO18" s="2">
        <f t="shared" si="13"/>
        <v>24581</v>
      </c>
    </row>
    <row r="19" spans="2:41">
      <c r="B19" s="50" t="s">
        <v>20</v>
      </c>
      <c r="C19" s="2">
        <v>428</v>
      </c>
      <c r="D19" s="2">
        <v>0</v>
      </c>
      <c r="E19" s="2">
        <f t="shared" si="0"/>
        <v>428</v>
      </c>
      <c r="F19" s="2">
        <v>336</v>
      </c>
      <c r="G19" s="2">
        <v>0</v>
      </c>
      <c r="H19" s="2">
        <f t="shared" si="1"/>
        <v>336</v>
      </c>
      <c r="I19" s="2">
        <v>376</v>
      </c>
      <c r="J19" s="2">
        <v>0</v>
      </c>
      <c r="K19" s="2">
        <f t="shared" si="2"/>
        <v>376</v>
      </c>
      <c r="L19" s="2">
        <v>180</v>
      </c>
      <c r="M19" s="2">
        <v>0</v>
      </c>
      <c r="N19" s="2">
        <f t="shared" si="3"/>
        <v>180</v>
      </c>
      <c r="O19" s="2">
        <v>186</v>
      </c>
      <c r="P19" s="2">
        <v>0</v>
      </c>
      <c r="Q19" s="2">
        <f t="shared" si="4"/>
        <v>186</v>
      </c>
      <c r="R19" s="2">
        <v>176</v>
      </c>
      <c r="S19" s="2">
        <v>0</v>
      </c>
      <c r="T19" s="2">
        <f t="shared" si="5"/>
        <v>176</v>
      </c>
      <c r="U19" s="2">
        <v>372</v>
      </c>
      <c r="V19" s="2">
        <v>0</v>
      </c>
      <c r="W19" s="2">
        <f t="shared" si="6"/>
        <v>372</v>
      </c>
      <c r="X19" s="2">
        <v>372</v>
      </c>
      <c r="Y19" s="2">
        <v>0</v>
      </c>
      <c r="Z19" s="2">
        <f t="shared" si="7"/>
        <v>372</v>
      </c>
      <c r="AA19" s="2">
        <v>360</v>
      </c>
      <c r="AB19" s="2">
        <v>0</v>
      </c>
      <c r="AC19" s="2">
        <f t="shared" si="8"/>
        <v>360</v>
      </c>
      <c r="AD19" s="2">
        <v>382</v>
      </c>
      <c r="AE19" s="2">
        <v>0</v>
      </c>
      <c r="AF19" s="2">
        <f t="shared" si="9"/>
        <v>382</v>
      </c>
      <c r="AG19" s="2">
        <v>402</v>
      </c>
      <c r="AH19" s="2">
        <v>0</v>
      </c>
      <c r="AI19" s="2">
        <f t="shared" si="10"/>
        <v>402</v>
      </c>
      <c r="AJ19" s="2">
        <v>418</v>
      </c>
      <c r="AK19" s="2">
        <v>0</v>
      </c>
      <c r="AL19" s="2">
        <f t="shared" si="11"/>
        <v>418</v>
      </c>
      <c r="AM19" s="2">
        <f t="shared" si="12"/>
        <v>3988</v>
      </c>
      <c r="AN19" s="2">
        <f t="shared" si="12"/>
        <v>0</v>
      </c>
      <c r="AO19" s="2">
        <f t="shared" si="13"/>
        <v>3988</v>
      </c>
    </row>
    <row r="20" spans="2:41">
      <c r="B20" s="50" t="s">
        <v>21</v>
      </c>
      <c r="C20" s="2">
        <v>252</v>
      </c>
      <c r="D20" s="2">
        <v>0</v>
      </c>
      <c r="E20" s="2">
        <f t="shared" si="0"/>
        <v>252</v>
      </c>
      <c r="F20" s="2">
        <v>196</v>
      </c>
      <c r="G20" s="2">
        <v>0</v>
      </c>
      <c r="H20" s="2">
        <f t="shared" si="1"/>
        <v>196</v>
      </c>
      <c r="I20" s="2">
        <v>190</v>
      </c>
      <c r="J20" s="2">
        <v>0</v>
      </c>
      <c r="K20" s="2">
        <f t="shared" si="2"/>
        <v>190</v>
      </c>
      <c r="L20" s="2">
        <v>216</v>
      </c>
      <c r="M20" s="2">
        <v>0</v>
      </c>
      <c r="N20" s="2">
        <f t="shared" si="3"/>
        <v>216</v>
      </c>
      <c r="O20" s="2">
        <v>206</v>
      </c>
      <c r="P20" s="2">
        <v>0</v>
      </c>
      <c r="Q20" s="2">
        <f t="shared" si="4"/>
        <v>206</v>
      </c>
      <c r="R20" s="2">
        <v>128</v>
      </c>
      <c r="S20" s="2">
        <v>0</v>
      </c>
      <c r="T20" s="2">
        <f t="shared" si="5"/>
        <v>128</v>
      </c>
      <c r="U20" s="2">
        <v>214</v>
      </c>
      <c r="V20" s="2">
        <v>0</v>
      </c>
      <c r="W20" s="2">
        <f t="shared" si="6"/>
        <v>214</v>
      </c>
      <c r="X20" s="2">
        <v>152</v>
      </c>
      <c r="Y20" s="2">
        <v>0</v>
      </c>
      <c r="Z20" s="2">
        <f t="shared" si="7"/>
        <v>152</v>
      </c>
      <c r="AA20" s="2">
        <v>146</v>
      </c>
      <c r="AB20" s="2">
        <v>0</v>
      </c>
      <c r="AC20" s="2">
        <f t="shared" si="8"/>
        <v>146</v>
      </c>
      <c r="AD20" s="2">
        <v>226</v>
      </c>
      <c r="AE20" s="2">
        <v>0</v>
      </c>
      <c r="AF20" s="2">
        <f t="shared" si="9"/>
        <v>226</v>
      </c>
      <c r="AG20" s="2">
        <v>210</v>
      </c>
      <c r="AH20" s="2">
        <v>0</v>
      </c>
      <c r="AI20" s="2">
        <f t="shared" si="10"/>
        <v>210</v>
      </c>
      <c r="AJ20" s="2">
        <v>244</v>
      </c>
      <c r="AK20" s="2">
        <v>0</v>
      </c>
      <c r="AL20" s="2">
        <f t="shared" si="11"/>
        <v>244</v>
      </c>
      <c r="AM20" s="2">
        <f t="shared" si="12"/>
        <v>2380</v>
      </c>
      <c r="AN20" s="2">
        <f t="shared" si="12"/>
        <v>0</v>
      </c>
      <c r="AO20" s="2">
        <f t="shared" si="13"/>
        <v>2380</v>
      </c>
    </row>
    <row r="21" spans="2:41">
      <c r="B21" s="50" t="s">
        <v>22</v>
      </c>
      <c r="C21" s="2">
        <v>234</v>
      </c>
      <c r="D21" s="2">
        <v>0</v>
      </c>
      <c r="E21" s="2">
        <f t="shared" si="0"/>
        <v>234</v>
      </c>
      <c r="F21" s="2">
        <v>164</v>
      </c>
      <c r="G21" s="2">
        <v>0</v>
      </c>
      <c r="H21" s="2">
        <f t="shared" si="1"/>
        <v>164</v>
      </c>
      <c r="I21" s="2">
        <v>124</v>
      </c>
      <c r="J21" s="2">
        <v>0</v>
      </c>
      <c r="K21" s="2">
        <f t="shared" si="2"/>
        <v>124</v>
      </c>
      <c r="L21" s="2">
        <v>122</v>
      </c>
      <c r="M21" s="2">
        <v>0</v>
      </c>
      <c r="N21" s="2">
        <f t="shared" si="3"/>
        <v>122</v>
      </c>
      <c r="O21" s="2">
        <v>86</v>
      </c>
      <c r="P21" s="2">
        <v>0</v>
      </c>
      <c r="Q21" s="2">
        <f t="shared" si="4"/>
        <v>86</v>
      </c>
      <c r="R21" s="2">
        <v>86</v>
      </c>
      <c r="S21" s="2">
        <v>0</v>
      </c>
      <c r="T21" s="2">
        <f t="shared" si="5"/>
        <v>86</v>
      </c>
      <c r="U21" s="2">
        <v>88</v>
      </c>
      <c r="V21" s="2">
        <v>0</v>
      </c>
      <c r="W21" s="2">
        <f t="shared" si="6"/>
        <v>88</v>
      </c>
      <c r="X21" s="2">
        <v>76</v>
      </c>
      <c r="Y21" s="2">
        <v>0</v>
      </c>
      <c r="Z21" s="2">
        <f t="shared" si="7"/>
        <v>76</v>
      </c>
      <c r="AA21" s="2">
        <v>52</v>
      </c>
      <c r="AB21" s="2">
        <v>0</v>
      </c>
      <c r="AC21" s="2">
        <f t="shared" si="8"/>
        <v>52</v>
      </c>
      <c r="AD21" s="2">
        <v>72</v>
      </c>
      <c r="AE21" s="2">
        <v>0</v>
      </c>
      <c r="AF21" s="2">
        <f t="shared" si="9"/>
        <v>72</v>
      </c>
      <c r="AG21" s="2">
        <v>114</v>
      </c>
      <c r="AH21" s="2">
        <v>0</v>
      </c>
      <c r="AI21" s="2">
        <f t="shared" si="10"/>
        <v>114</v>
      </c>
      <c r="AJ21" s="2">
        <v>120</v>
      </c>
      <c r="AK21" s="2">
        <v>0</v>
      </c>
      <c r="AL21" s="2">
        <f t="shared" si="11"/>
        <v>120</v>
      </c>
      <c r="AM21" s="2">
        <f t="shared" si="12"/>
        <v>1338</v>
      </c>
      <c r="AN21" s="2">
        <f t="shared" si="12"/>
        <v>0</v>
      </c>
      <c r="AO21" s="2">
        <f t="shared" si="13"/>
        <v>1338</v>
      </c>
    </row>
    <row r="22" spans="2:41">
      <c r="B22" s="50" t="s">
        <v>23</v>
      </c>
      <c r="C22" s="2">
        <v>278</v>
      </c>
      <c r="D22" s="2">
        <v>0</v>
      </c>
      <c r="E22" s="2">
        <f t="shared" si="0"/>
        <v>278</v>
      </c>
      <c r="F22" s="2">
        <v>220</v>
      </c>
      <c r="G22" s="2">
        <v>0</v>
      </c>
      <c r="H22" s="2">
        <f t="shared" si="1"/>
        <v>220</v>
      </c>
      <c r="I22" s="2">
        <v>264</v>
      </c>
      <c r="J22" s="2">
        <v>0</v>
      </c>
      <c r="K22" s="2">
        <f t="shared" si="2"/>
        <v>264</v>
      </c>
      <c r="L22" s="2">
        <v>260</v>
      </c>
      <c r="M22" s="2">
        <v>0</v>
      </c>
      <c r="N22" s="2">
        <f t="shared" si="3"/>
        <v>260</v>
      </c>
      <c r="O22" s="2">
        <v>226</v>
      </c>
      <c r="P22" s="2">
        <v>0</v>
      </c>
      <c r="Q22" s="2">
        <f t="shared" si="4"/>
        <v>226</v>
      </c>
      <c r="R22" s="2">
        <v>239</v>
      </c>
      <c r="S22" s="2">
        <v>0</v>
      </c>
      <c r="T22" s="2">
        <f t="shared" si="5"/>
        <v>239</v>
      </c>
      <c r="U22" s="2">
        <v>222</v>
      </c>
      <c r="V22" s="2">
        <v>0</v>
      </c>
      <c r="W22" s="2">
        <f t="shared" si="6"/>
        <v>222</v>
      </c>
      <c r="X22" s="2">
        <v>220</v>
      </c>
      <c r="Y22" s="2">
        <v>0</v>
      </c>
      <c r="Z22" s="2">
        <f t="shared" si="7"/>
        <v>220</v>
      </c>
      <c r="AA22" s="2">
        <v>216</v>
      </c>
      <c r="AB22" s="2">
        <v>0</v>
      </c>
      <c r="AC22" s="2">
        <f t="shared" si="8"/>
        <v>216</v>
      </c>
      <c r="AD22" s="2">
        <v>268</v>
      </c>
      <c r="AE22" s="2">
        <v>0</v>
      </c>
      <c r="AF22" s="2">
        <f t="shared" si="9"/>
        <v>268</v>
      </c>
      <c r="AG22" s="2">
        <v>208</v>
      </c>
      <c r="AH22" s="2">
        <v>0</v>
      </c>
      <c r="AI22" s="2">
        <f t="shared" si="10"/>
        <v>208</v>
      </c>
      <c r="AJ22" s="2">
        <v>242</v>
      </c>
      <c r="AK22" s="2">
        <v>0</v>
      </c>
      <c r="AL22" s="2">
        <f t="shared" si="11"/>
        <v>242</v>
      </c>
      <c r="AM22" s="2">
        <f t="shared" si="12"/>
        <v>2863</v>
      </c>
      <c r="AN22" s="2">
        <f t="shared" si="12"/>
        <v>0</v>
      </c>
      <c r="AO22" s="2">
        <f t="shared" si="13"/>
        <v>2863</v>
      </c>
    </row>
    <row r="23" spans="2:41">
      <c r="B23" s="50" t="s">
        <v>24</v>
      </c>
      <c r="C23" s="2">
        <v>290</v>
      </c>
      <c r="D23" s="2">
        <v>0</v>
      </c>
      <c r="E23" s="2">
        <f t="shared" si="0"/>
        <v>290</v>
      </c>
      <c r="F23" s="2">
        <v>200</v>
      </c>
      <c r="G23" s="2">
        <v>0</v>
      </c>
      <c r="H23" s="2">
        <f t="shared" si="1"/>
        <v>200</v>
      </c>
      <c r="I23" s="2">
        <v>158</v>
      </c>
      <c r="J23" s="2">
        <v>0</v>
      </c>
      <c r="K23" s="2">
        <f t="shared" si="2"/>
        <v>158</v>
      </c>
      <c r="L23" s="2">
        <v>180</v>
      </c>
      <c r="M23" s="2">
        <v>0</v>
      </c>
      <c r="N23" s="2">
        <f t="shared" si="3"/>
        <v>180</v>
      </c>
      <c r="O23" s="2">
        <v>212</v>
      </c>
      <c r="P23" s="2">
        <v>0</v>
      </c>
      <c r="Q23" s="2">
        <f t="shared" si="4"/>
        <v>212</v>
      </c>
      <c r="R23" s="2">
        <v>206</v>
      </c>
      <c r="S23" s="2">
        <v>0</v>
      </c>
      <c r="T23" s="2">
        <f t="shared" si="5"/>
        <v>206</v>
      </c>
      <c r="U23" s="2">
        <v>212</v>
      </c>
      <c r="V23" s="2">
        <v>0</v>
      </c>
      <c r="W23" s="2">
        <f t="shared" si="6"/>
        <v>212</v>
      </c>
      <c r="X23" s="2">
        <v>214</v>
      </c>
      <c r="Y23" s="2">
        <v>0</v>
      </c>
      <c r="Z23" s="2">
        <f t="shared" si="7"/>
        <v>214</v>
      </c>
      <c r="AA23" s="2">
        <v>148</v>
      </c>
      <c r="AB23" s="2">
        <v>0</v>
      </c>
      <c r="AC23" s="2">
        <f t="shared" si="8"/>
        <v>148</v>
      </c>
      <c r="AD23" s="2">
        <v>210</v>
      </c>
      <c r="AE23" s="2">
        <v>0</v>
      </c>
      <c r="AF23" s="2">
        <f t="shared" si="9"/>
        <v>210</v>
      </c>
      <c r="AG23" s="2">
        <v>180</v>
      </c>
      <c r="AH23" s="2">
        <v>0</v>
      </c>
      <c r="AI23" s="2">
        <f t="shared" si="10"/>
        <v>180</v>
      </c>
      <c r="AJ23" s="2">
        <v>186</v>
      </c>
      <c r="AK23" s="2">
        <v>0</v>
      </c>
      <c r="AL23" s="2">
        <f t="shared" si="11"/>
        <v>186</v>
      </c>
      <c r="AM23" s="2">
        <f t="shared" si="12"/>
        <v>2396</v>
      </c>
      <c r="AN23" s="2">
        <f t="shared" si="12"/>
        <v>0</v>
      </c>
      <c r="AO23" s="2">
        <f t="shared" si="13"/>
        <v>2396</v>
      </c>
    </row>
    <row r="24" spans="2:41">
      <c r="B24" s="50" t="s">
        <v>25</v>
      </c>
      <c r="C24" s="2">
        <v>692</v>
      </c>
      <c r="D24" s="2">
        <v>0</v>
      </c>
      <c r="E24" s="2">
        <f t="shared" si="0"/>
        <v>692</v>
      </c>
      <c r="F24" s="2">
        <v>656</v>
      </c>
      <c r="G24" s="2">
        <v>0</v>
      </c>
      <c r="H24" s="2">
        <f t="shared" si="1"/>
        <v>656</v>
      </c>
      <c r="I24" s="2">
        <v>716</v>
      </c>
      <c r="J24" s="2">
        <v>0</v>
      </c>
      <c r="K24" s="2">
        <f t="shared" si="2"/>
        <v>716</v>
      </c>
      <c r="L24" s="2">
        <v>720</v>
      </c>
      <c r="M24" s="2">
        <v>0</v>
      </c>
      <c r="N24" s="2">
        <f t="shared" si="3"/>
        <v>720</v>
      </c>
      <c r="O24" s="2">
        <v>743</v>
      </c>
      <c r="P24" s="2">
        <v>0</v>
      </c>
      <c r="Q24" s="2">
        <f t="shared" si="4"/>
        <v>743</v>
      </c>
      <c r="R24" s="2">
        <v>720</v>
      </c>
      <c r="S24" s="2">
        <v>0</v>
      </c>
      <c r="T24" s="2">
        <f t="shared" si="5"/>
        <v>720</v>
      </c>
      <c r="U24" s="2">
        <v>744</v>
      </c>
      <c r="V24" s="2">
        <v>0</v>
      </c>
      <c r="W24" s="2">
        <f t="shared" si="6"/>
        <v>744</v>
      </c>
      <c r="X24" s="2">
        <v>744</v>
      </c>
      <c r="Y24" s="2">
        <v>0</v>
      </c>
      <c r="Z24" s="2">
        <f t="shared" si="7"/>
        <v>744</v>
      </c>
      <c r="AA24" s="2">
        <v>720</v>
      </c>
      <c r="AB24" s="2">
        <v>0</v>
      </c>
      <c r="AC24" s="2">
        <f t="shared" si="8"/>
        <v>720</v>
      </c>
      <c r="AD24" s="2">
        <v>732</v>
      </c>
      <c r="AE24" s="2">
        <v>0</v>
      </c>
      <c r="AF24" s="2">
        <f t="shared" si="9"/>
        <v>732</v>
      </c>
      <c r="AG24" s="2">
        <v>714</v>
      </c>
      <c r="AH24" s="2">
        <v>0</v>
      </c>
      <c r="AI24" s="2">
        <f t="shared" si="10"/>
        <v>714</v>
      </c>
      <c r="AJ24" s="2">
        <v>744</v>
      </c>
      <c r="AK24" s="2">
        <v>0</v>
      </c>
      <c r="AL24" s="2">
        <f t="shared" si="11"/>
        <v>744</v>
      </c>
      <c r="AM24" s="2">
        <f t="shared" si="12"/>
        <v>8645</v>
      </c>
      <c r="AN24" s="2">
        <f t="shared" si="12"/>
        <v>0</v>
      </c>
      <c r="AO24" s="2">
        <f t="shared" si="13"/>
        <v>8645</v>
      </c>
    </row>
    <row r="25" spans="2:41">
      <c r="B25" s="50" t="s">
        <v>26</v>
      </c>
      <c r="C25" s="2">
        <v>418</v>
      </c>
      <c r="D25" s="2">
        <v>0</v>
      </c>
      <c r="E25" s="2">
        <f t="shared" si="0"/>
        <v>418</v>
      </c>
      <c r="F25" s="2">
        <v>352</v>
      </c>
      <c r="G25" s="2">
        <v>0</v>
      </c>
      <c r="H25" s="2">
        <f t="shared" si="1"/>
        <v>352</v>
      </c>
      <c r="I25" s="2">
        <v>316</v>
      </c>
      <c r="J25" s="2">
        <v>0</v>
      </c>
      <c r="K25" s="2">
        <f t="shared" si="2"/>
        <v>316</v>
      </c>
      <c r="L25" s="2">
        <v>262</v>
      </c>
      <c r="M25" s="2">
        <v>0</v>
      </c>
      <c r="N25" s="2">
        <f t="shared" si="3"/>
        <v>262</v>
      </c>
      <c r="O25" s="2">
        <v>186</v>
      </c>
      <c r="P25" s="2">
        <v>0</v>
      </c>
      <c r="Q25" s="2">
        <f t="shared" si="4"/>
        <v>186</v>
      </c>
      <c r="R25" s="2">
        <v>180</v>
      </c>
      <c r="S25" s="2">
        <v>0</v>
      </c>
      <c r="T25" s="2">
        <f t="shared" si="5"/>
        <v>180</v>
      </c>
      <c r="U25" s="2">
        <v>186</v>
      </c>
      <c r="V25" s="2">
        <v>0</v>
      </c>
      <c r="W25" s="2">
        <f t="shared" si="6"/>
        <v>186</v>
      </c>
      <c r="X25" s="2">
        <v>188</v>
      </c>
      <c r="Y25" s="2">
        <v>0</v>
      </c>
      <c r="Z25" s="2">
        <f t="shared" si="7"/>
        <v>188</v>
      </c>
      <c r="AA25" s="2">
        <v>180</v>
      </c>
      <c r="AB25" s="2">
        <v>0</v>
      </c>
      <c r="AC25" s="2">
        <f t="shared" si="8"/>
        <v>180</v>
      </c>
      <c r="AD25" s="2">
        <v>216</v>
      </c>
      <c r="AE25" s="2">
        <v>0</v>
      </c>
      <c r="AF25" s="2">
        <f t="shared" si="9"/>
        <v>216</v>
      </c>
      <c r="AG25" s="2">
        <v>198</v>
      </c>
      <c r="AH25" s="2">
        <v>0</v>
      </c>
      <c r="AI25" s="2">
        <f t="shared" si="10"/>
        <v>198</v>
      </c>
      <c r="AJ25" s="2">
        <v>224</v>
      </c>
      <c r="AK25" s="2">
        <v>0</v>
      </c>
      <c r="AL25" s="2">
        <f t="shared" si="11"/>
        <v>224</v>
      </c>
      <c r="AM25" s="2">
        <f t="shared" si="12"/>
        <v>2906</v>
      </c>
      <c r="AN25" s="2">
        <f t="shared" si="12"/>
        <v>0</v>
      </c>
      <c r="AO25" s="2">
        <f t="shared" si="13"/>
        <v>2906</v>
      </c>
    </row>
    <row r="26" spans="2:41">
      <c r="B26" s="50" t="s">
        <v>27</v>
      </c>
      <c r="C26" s="2">
        <v>124</v>
      </c>
      <c r="D26" s="2">
        <v>0</v>
      </c>
      <c r="E26" s="2">
        <f t="shared" si="0"/>
        <v>124</v>
      </c>
      <c r="F26" s="2">
        <v>112</v>
      </c>
      <c r="G26" s="2">
        <v>0</v>
      </c>
      <c r="H26" s="2">
        <f t="shared" si="1"/>
        <v>112</v>
      </c>
      <c r="I26" s="2">
        <v>124</v>
      </c>
      <c r="J26" s="2">
        <v>0</v>
      </c>
      <c r="K26" s="2">
        <f t="shared" si="2"/>
        <v>124</v>
      </c>
      <c r="L26" s="2">
        <v>120</v>
      </c>
      <c r="M26" s="2">
        <v>0</v>
      </c>
      <c r="N26" s="2">
        <f t="shared" si="3"/>
        <v>120</v>
      </c>
      <c r="O26" s="2">
        <v>124</v>
      </c>
      <c r="P26" s="2">
        <v>0</v>
      </c>
      <c r="Q26" s="2">
        <f t="shared" si="4"/>
        <v>124</v>
      </c>
      <c r="R26" s="2">
        <v>120</v>
      </c>
      <c r="S26" s="2">
        <v>0</v>
      </c>
      <c r="T26" s="2">
        <f t="shared" si="5"/>
        <v>120</v>
      </c>
      <c r="U26" s="2">
        <v>160</v>
      </c>
      <c r="V26" s="2">
        <v>9</v>
      </c>
      <c r="W26" s="2">
        <f t="shared" si="6"/>
        <v>169</v>
      </c>
      <c r="X26" s="2">
        <v>160</v>
      </c>
      <c r="Y26" s="2">
        <v>9</v>
      </c>
      <c r="Z26" s="2">
        <f t="shared" si="7"/>
        <v>169</v>
      </c>
      <c r="AA26" s="2">
        <v>154</v>
      </c>
      <c r="AB26" s="2">
        <v>0</v>
      </c>
      <c r="AC26" s="2">
        <f t="shared" si="8"/>
        <v>154</v>
      </c>
      <c r="AD26" s="2">
        <v>150</v>
      </c>
      <c r="AE26" s="2"/>
      <c r="AF26" s="2">
        <f t="shared" si="9"/>
        <v>150</v>
      </c>
      <c r="AG26" s="2">
        <v>120</v>
      </c>
      <c r="AH26" s="2"/>
      <c r="AI26" s="2">
        <f t="shared" si="10"/>
        <v>120</v>
      </c>
      <c r="AJ26" s="2">
        <v>124</v>
      </c>
      <c r="AK26" s="2">
        <v>0</v>
      </c>
      <c r="AL26" s="2">
        <f t="shared" si="11"/>
        <v>124</v>
      </c>
      <c r="AM26" s="2">
        <f t="shared" si="12"/>
        <v>1592</v>
      </c>
      <c r="AN26" s="2">
        <f t="shared" si="12"/>
        <v>18</v>
      </c>
      <c r="AO26" s="2">
        <f t="shared" si="13"/>
        <v>1610</v>
      </c>
    </row>
    <row r="27" spans="2:41">
      <c r="B27" s="50" t="s">
        <v>28</v>
      </c>
      <c r="C27" s="2">
        <v>453</v>
      </c>
      <c r="D27" s="2">
        <v>0</v>
      </c>
      <c r="E27" s="2">
        <f t="shared" si="0"/>
        <v>453</v>
      </c>
      <c r="F27" s="2">
        <v>454</v>
      </c>
      <c r="G27" s="2">
        <v>0</v>
      </c>
      <c r="H27" s="2">
        <f t="shared" si="1"/>
        <v>454</v>
      </c>
      <c r="I27" s="2">
        <v>457</v>
      </c>
      <c r="J27" s="2">
        <v>0</v>
      </c>
      <c r="K27" s="2">
        <f t="shared" si="2"/>
        <v>457</v>
      </c>
      <c r="L27" s="2">
        <v>464</v>
      </c>
      <c r="M27" s="2">
        <v>0</v>
      </c>
      <c r="N27" s="2">
        <f t="shared" si="3"/>
        <v>464</v>
      </c>
      <c r="O27" s="2">
        <v>508</v>
      </c>
      <c r="P27" s="2">
        <v>0</v>
      </c>
      <c r="Q27" s="2">
        <f t="shared" si="4"/>
        <v>508</v>
      </c>
      <c r="R27" s="2">
        <v>466</v>
      </c>
      <c r="S27" s="2">
        <v>0</v>
      </c>
      <c r="T27" s="2">
        <f t="shared" si="5"/>
        <v>466</v>
      </c>
      <c r="U27" s="2">
        <v>526</v>
      </c>
      <c r="V27" s="2">
        <v>0</v>
      </c>
      <c r="W27" s="2">
        <f t="shared" si="6"/>
        <v>526</v>
      </c>
      <c r="X27" s="2">
        <v>529</v>
      </c>
      <c r="Y27" s="2">
        <v>0</v>
      </c>
      <c r="Z27" s="2">
        <f t="shared" si="7"/>
        <v>529</v>
      </c>
      <c r="AA27" s="2">
        <v>436</v>
      </c>
      <c r="AB27" s="2">
        <v>0</v>
      </c>
      <c r="AC27" s="2">
        <f t="shared" si="8"/>
        <v>436</v>
      </c>
      <c r="AD27" s="2">
        <v>446</v>
      </c>
      <c r="AE27" s="2">
        <v>0</v>
      </c>
      <c r="AF27" s="2">
        <f t="shared" si="9"/>
        <v>446</v>
      </c>
      <c r="AG27" s="2">
        <v>454</v>
      </c>
      <c r="AH27" s="2">
        <v>0</v>
      </c>
      <c r="AI27" s="2">
        <f t="shared" si="10"/>
        <v>454</v>
      </c>
      <c r="AJ27" s="2">
        <v>468</v>
      </c>
      <c r="AK27" s="2">
        <v>0</v>
      </c>
      <c r="AL27" s="2">
        <f t="shared" si="11"/>
        <v>468</v>
      </c>
      <c r="AM27" s="2">
        <f t="shared" si="12"/>
        <v>5661</v>
      </c>
      <c r="AN27" s="2">
        <f t="shared" si="12"/>
        <v>0</v>
      </c>
      <c r="AO27" s="2">
        <f t="shared" si="13"/>
        <v>5661</v>
      </c>
    </row>
    <row r="28" spans="2:41">
      <c r="B28" s="50" t="s">
        <v>29</v>
      </c>
      <c r="C28" s="2">
        <v>124</v>
      </c>
      <c r="D28" s="2">
        <v>0</v>
      </c>
      <c r="E28" s="2">
        <f t="shared" si="0"/>
        <v>124</v>
      </c>
      <c r="F28" s="2">
        <v>112</v>
      </c>
      <c r="G28" s="2">
        <v>0</v>
      </c>
      <c r="H28" s="2">
        <f t="shared" si="1"/>
        <v>112</v>
      </c>
      <c r="I28" s="2">
        <v>124</v>
      </c>
      <c r="J28" s="2">
        <v>0</v>
      </c>
      <c r="K28" s="2">
        <f t="shared" si="2"/>
        <v>124</v>
      </c>
      <c r="L28" s="2">
        <v>120</v>
      </c>
      <c r="M28" s="2">
        <v>0</v>
      </c>
      <c r="N28" s="2">
        <f t="shared" si="3"/>
        <v>120</v>
      </c>
      <c r="O28" s="2">
        <v>124</v>
      </c>
      <c r="P28" s="2">
        <v>0</v>
      </c>
      <c r="Q28" s="2">
        <f t="shared" si="4"/>
        <v>124</v>
      </c>
      <c r="R28" s="2">
        <v>110</v>
      </c>
      <c r="S28" s="2">
        <v>0</v>
      </c>
      <c r="T28" s="2">
        <f t="shared" si="5"/>
        <v>110</v>
      </c>
      <c r="U28" s="2">
        <v>72</v>
      </c>
      <c r="V28" s="2">
        <v>0</v>
      </c>
      <c r="W28" s="2">
        <f t="shared" si="6"/>
        <v>72</v>
      </c>
      <c r="X28" s="2">
        <v>80</v>
      </c>
      <c r="Y28" s="2">
        <v>0</v>
      </c>
      <c r="Z28" s="2">
        <f t="shared" si="7"/>
        <v>80</v>
      </c>
      <c r="AA28" s="2">
        <v>71</v>
      </c>
      <c r="AB28" s="2">
        <v>0</v>
      </c>
      <c r="AC28" s="2">
        <f t="shared" si="8"/>
        <v>71</v>
      </c>
      <c r="AD28" s="2">
        <v>88</v>
      </c>
      <c r="AE28" s="2">
        <v>0</v>
      </c>
      <c r="AF28" s="2">
        <f t="shared" si="9"/>
        <v>88</v>
      </c>
      <c r="AG28" s="2">
        <v>92</v>
      </c>
      <c r="AH28" s="2">
        <v>0</v>
      </c>
      <c r="AI28" s="2">
        <f t="shared" si="10"/>
        <v>92</v>
      </c>
      <c r="AJ28" s="2">
        <v>102</v>
      </c>
      <c r="AK28" s="2">
        <v>0</v>
      </c>
      <c r="AL28" s="2">
        <f t="shared" si="11"/>
        <v>102</v>
      </c>
      <c r="AM28" s="2">
        <f t="shared" si="12"/>
        <v>1219</v>
      </c>
      <c r="AN28" s="2">
        <f t="shared" si="12"/>
        <v>0</v>
      </c>
      <c r="AO28" s="2">
        <f t="shared" si="13"/>
        <v>1219</v>
      </c>
    </row>
    <row r="29" spans="2:41">
      <c r="B29" s="50" t="s">
        <v>30</v>
      </c>
      <c r="C29" s="2">
        <v>4717</v>
      </c>
      <c r="D29" s="2">
        <v>6081</v>
      </c>
      <c r="E29" s="2">
        <f t="shared" si="0"/>
        <v>10798</v>
      </c>
      <c r="F29" s="2">
        <v>4313</v>
      </c>
      <c r="G29" s="2">
        <v>5558</v>
      </c>
      <c r="H29" s="2">
        <f t="shared" si="1"/>
        <v>9871</v>
      </c>
      <c r="I29" s="2">
        <v>4730</v>
      </c>
      <c r="J29" s="2">
        <v>6004</v>
      </c>
      <c r="K29" s="2">
        <f t="shared" si="2"/>
        <v>10734</v>
      </c>
      <c r="L29" s="2">
        <v>4401</v>
      </c>
      <c r="M29" s="2">
        <v>5235</v>
      </c>
      <c r="N29" s="2">
        <f t="shared" si="3"/>
        <v>9636</v>
      </c>
      <c r="O29" s="2">
        <v>4320</v>
      </c>
      <c r="P29" s="2">
        <v>4704</v>
      </c>
      <c r="Q29" s="2">
        <f t="shared" si="4"/>
        <v>9024</v>
      </c>
      <c r="R29" s="2">
        <v>4136</v>
      </c>
      <c r="S29" s="2">
        <v>4655</v>
      </c>
      <c r="T29" s="2">
        <f t="shared" si="5"/>
        <v>8791</v>
      </c>
      <c r="U29" s="2">
        <v>4248</v>
      </c>
      <c r="V29" s="2">
        <v>5100</v>
      </c>
      <c r="W29" s="2">
        <f t="shared" si="6"/>
        <v>9348</v>
      </c>
      <c r="X29" s="2">
        <v>4365</v>
      </c>
      <c r="Y29" s="2">
        <v>5125</v>
      </c>
      <c r="Z29" s="2">
        <f t="shared" si="7"/>
        <v>9490</v>
      </c>
      <c r="AA29" s="2">
        <v>3781</v>
      </c>
      <c r="AB29" s="2">
        <v>4902</v>
      </c>
      <c r="AC29" s="2">
        <f t="shared" si="8"/>
        <v>8683</v>
      </c>
      <c r="AD29" s="2">
        <v>4019</v>
      </c>
      <c r="AE29" s="2">
        <v>5185</v>
      </c>
      <c r="AF29" s="2">
        <f t="shared" si="9"/>
        <v>9204</v>
      </c>
      <c r="AG29" s="2">
        <v>3981</v>
      </c>
      <c r="AH29" s="2">
        <v>5584</v>
      </c>
      <c r="AI29" s="2">
        <f t="shared" si="10"/>
        <v>9565</v>
      </c>
      <c r="AJ29" s="2">
        <v>4231</v>
      </c>
      <c r="AK29" s="2">
        <v>5911</v>
      </c>
      <c r="AL29" s="2">
        <f t="shared" si="11"/>
        <v>10142</v>
      </c>
      <c r="AM29" s="2">
        <f t="shared" si="12"/>
        <v>51242</v>
      </c>
      <c r="AN29" s="2">
        <f t="shared" si="12"/>
        <v>64044</v>
      </c>
      <c r="AO29" s="2">
        <f t="shared" si="13"/>
        <v>115286</v>
      </c>
    </row>
    <row r="30" spans="2:41">
      <c r="B30" s="50" t="s">
        <v>31</v>
      </c>
      <c r="C30" s="2">
        <v>256</v>
      </c>
      <c r="D30" s="2">
        <v>0</v>
      </c>
      <c r="E30" s="2">
        <f t="shared" si="0"/>
        <v>256</v>
      </c>
      <c r="F30" s="2">
        <v>168</v>
      </c>
      <c r="G30" s="2">
        <v>0</v>
      </c>
      <c r="H30" s="2">
        <f t="shared" si="1"/>
        <v>168</v>
      </c>
      <c r="I30" s="2">
        <v>186</v>
      </c>
      <c r="J30" s="2">
        <v>0</v>
      </c>
      <c r="K30" s="2">
        <f t="shared" si="2"/>
        <v>186</v>
      </c>
      <c r="L30" s="2">
        <v>180</v>
      </c>
      <c r="M30" s="2">
        <v>0</v>
      </c>
      <c r="N30" s="2">
        <f t="shared" si="3"/>
        <v>180</v>
      </c>
      <c r="O30" s="2">
        <v>186</v>
      </c>
      <c r="P30" s="2">
        <v>0</v>
      </c>
      <c r="Q30" s="2">
        <f t="shared" si="4"/>
        <v>186</v>
      </c>
      <c r="R30" s="2">
        <v>180</v>
      </c>
      <c r="S30" s="2">
        <v>0</v>
      </c>
      <c r="T30" s="2">
        <f t="shared" si="5"/>
        <v>180</v>
      </c>
      <c r="U30" s="2">
        <v>166</v>
      </c>
      <c r="V30" s="2">
        <v>0</v>
      </c>
      <c r="W30" s="2">
        <f t="shared" si="6"/>
        <v>166</v>
      </c>
      <c r="X30" s="2">
        <v>172</v>
      </c>
      <c r="Y30" s="2">
        <v>0</v>
      </c>
      <c r="Z30" s="2">
        <f t="shared" si="7"/>
        <v>172</v>
      </c>
      <c r="AA30" s="2">
        <v>154</v>
      </c>
      <c r="AB30" s="2">
        <v>0</v>
      </c>
      <c r="AC30" s="2">
        <f t="shared" si="8"/>
        <v>154</v>
      </c>
      <c r="AD30" s="2">
        <v>188</v>
      </c>
      <c r="AE30" s="2">
        <v>0</v>
      </c>
      <c r="AF30" s="2">
        <f t="shared" si="9"/>
        <v>188</v>
      </c>
      <c r="AG30" s="2">
        <v>180</v>
      </c>
      <c r="AH30" s="2">
        <v>0</v>
      </c>
      <c r="AI30" s="2">
        <f t="shared" si="10"/>
        <v>180</v>
      </c>
      <c r="AJ30" s="2">
        <v>188</v>
      </c>
      <c r="AK30" s="2">
        <v>0</v>
      </c>
      <c r="AL30" s="2">
        <f t="shared" si="11"/>
        <v>188</v>
      </c>
      <c r="AM30" s="2">
        <f t="shared" si="12"/>
        <v>2204</v>
      </c>
      <c r="AN30" s="2">
        <f t="shared" si="12"/>
        <v>0</v>
      </c>
      <c r="AO30" s="2">
        <f t="shared" si="13"/>
        <v>2204</v>
      </c>
    </row>
    <row r="31" spans="2:41">
      <c r="B31" s="50" t="s">
        <v>32</v>
      </c>
      <c r="C31" s="2">
        <v>302</v>
      </c>
      <c r="D31" s="2">
        <v>0</v>
      </c>
      <c r="E31" s="2">
        <f t="shared" si="0"/>
        <v>302</v>
      </c>
      <c r="F31" s="2">
        <v>230</v>
      </c>
      <c r="G31" s="2">
        <v>0</v>
      </c>
      <c r="H31" s="2">
        <f t="shared" si="1"/>
        <v>230</v>
      </c>
      <c r="I31" s="2">
        <v>186</v>
      </c>
      <c r="J31" s="2">
        <v>0</v>
      </c>
      <c r="K31" s="2">
        <f t="shared" si="2"/>
        <v>186</v>
      </c>
      <c r="L31" s="2">
        <v>202</v>
      </c>
      <c r="M31" s="2">
        <v>0</v>
      </c>
      <c r="N31" s="2">
        <f t="shared" si="3"/>
        <v>202</v>
      </c>
      <c r="O31" s="2">
        <v>222</v>
      </c>
      <c r="P31" s="2">
        <v>0</v>
      </c>
      <c r="Q31" s="2">
        <f t="shared" si="4"/>
        <v>222</v>
      </c>
      <c r="R31" s="2">
        <v>214</v>
      </c>
      <c r="S31" s="2">
        <v>0</v>
      </c>
      <c r="T31" s="2">
        <f t="shared" si="5"/>
        <v>214</v>
      </c>
      <c r="U31" s="2">
        <v>222</v>
      </c>
      <c r="V31" s="2">
        <v>0</v>
      </c>
      <c r="W31" s="2">
        <f t="shared" si="6"/>
        <v>222</v>
      </c>
      <c r="X31" s="2">
        <v>220</v>
      </c>
      <c r="Y31" s="2">
        <v>0</v>
      </c>
      <c r="Z31" s="2">
        <f t="shared" si="7"/>
        <v>220</v>
      </c>
      <c r="AA31" s="2">
        <v>216</v>
      </c>
      <c r="AB31" s="2">
        <v>0</v>
      </c>
      <c r="AC31" s="2">
        <f t="shared" si="8"/>
        <v>216</v>
      </c>
      <c r="AD31" s="2">
        <v>218</v>
      </c>
      <c r="AE31" s="2">
        <v>0</v>
      </c>
      <c r="AF31" s="2">
        <f t="shared" si="9"/>
        <v>218</v>
      </c>
      <c r="AG31" s="2">
        <v>206</v>
      </c>
      <c r="AH31" s="2">
        <v>0</v>
      </c>
      <c r="AI31" s="2">
        <f t="shared" si="10"/>
        <v>206</v>
      </c>
      <c r="AJ31" s="2">
        <v>212</v>
      </c>
      <c r="AK31" s="2">
        <v>0</v>
      </c>
      <c r="AL31" s="2">
        <f t="shared" si="11"/>
        <v>212</v>
      </c>
      <c r="AM31" s="2">
        <f t="shared" si="12"/>
        <v>2650</v>
      </c>
      <c r="AN31" s="2">
        <f t="shared" si="12"/>
        <v>0</v>
      </c>
      <c r="AO31" s="2">
        <f t="shared" si="13"/>
        <v>2650</v>
      </c>
    </row>
    <row r="32" spans="2:41">
      <c r="B32" s="50" t="s">
        <v>33</v>
      </c>
      <c r="C32" s="2">
        <v>247</v>
      </c>
      <c r="D32" s="2">
        <v>0</v>
      </c>
      <c r="E32" s="2">
        <f t="shared" si="0"/>
        <v>247</v>
      </c>
      <c r="F32" s="2">
        <v>224</v>
      </c>
      <c r="G32" s="2">
        <v>0</v>
      </c>
      <c r="H32" s="2">
        <f t="shared" si="1"/>
        <v>224</v>
      </c>
      <c r="I32" s="2">
        <v>246</v>
      </c>
      <c r="J32" s="2">
        <v>0</v>
      </c>
      <c r="K32" s="2">
        <f t="shared" si="2"/>
        <v>246</v>
      </c>
      <c r="L32" s="2">
        <v>240</v>
      </c>
      <c r="M32" s="2">
        <v>0</v>
      </c>
      <c r="N32" s="2">
        <f t="shared" si="3"/>
        <v>240</v>
      </c>
      <c r="O32" s="2">
        <v>240</v>
      </c>
      <c r="P32" s="2">
        <v>0</v>
      </c>
      <c r="Q32" s="2">
        <f t="shared" si="4"/>
        <v>240</v>
      </c>
      <c r="R32" s="2">
        <v>234</v>
      </c>
      <c r="S32" s="2">
        <v>0</v>
      </c>
      <c r="T32" s="2">
        <f t="shared" si="5"/>
        <v>234</v>
      </c>
      <c r="U32" s="2">
        <v>240</v>
      </c>
      <c r="V32" s="2">
        <v>0</v>
      </c>
      <c r="W32" s="2">
        <f t="shared" si="6"/>
        <v>240</v>
      </c>
      <c r="X32" s="2">
        <v>235</v>
      </c>
      <c r="Y32" s="2">
        <v>0</v>
      </c>
      <c r="Z32" s="2">
        <f t="shared" si="7"/>
        <v>235</v>
      </c>
      <c r="AA32" s="2">
        <v>240</v>
      </c>
      <c r="AB32" s="2">
        <v>0</v>
      </c>
      <c r="AC32" s="2">
        <f t="shared" si="8"/>
        <v>240</v>
      </c>
      <c r="AD32" s="2">
        <v>252</v>
      </c>
      <c r="AE32" s="2">
        <v>0</v>
      </c>
      <c r="AF32" s="2">
        <f t="shared" si="9"/>
        <v>252</v>
      </c>
      <c r="AG32" s="2">
        <v>222</v>
      </c>
      <c r="AH32" s="2">
        <v>0</v>
      </c>
      <c r="AI32" s="2">
        <f t="shared" si="10"/>
        <v>222</v>
      </c>
      <c r="AJ32" s="2">
        <v>240</v>
      </c>
      <c r="AK32" s="2">
        <v>0</v>
      </c>
      <c r="AL32" s="2">
        <f t="shared" si="11"/>
        <v>240</v>
      </c>
      <c r="AM32" s="2">
        <f t="shared" si="12"/>
        <v>2860</v>
      </c>
      <c r="AN32" s="2">
        <f t="shared" si="12"/>
        <v>0</v>
      </c>
      <c r="AO32" s="2">
        <f t="shared" si="13"/>
        <v>2860</v>
      </c>
    </row>
    <row r="33" spans="2:44">
      <c r="B33" s="50" t="s">
        <v>34</v>
      </c>
      <c r="C33" s="2">
        <v>190</v>
      </c>
      <c r="D33" s="2">
        <v>0</v>
      </c>
      <c r="E33" s="2">
        <f t="shared" si="0"/>
        <v>190</v>
      </c>
      <c r="F33" s="2">
        <v>168</v>
      </c>
      <c r="G33" s="2">
        <v>0</v>
      </c>
      <c r="H33" s="2">
        <f t="shared" si="1"/>
        <v>168</v>
      </c>
      <c r="I33" s="2">
        <v>191</v>
      </c>
      <c r="J33" s="2">
        <v>0</v>
      </c>
      <c r="K33" s="2">
        <f t="shared" si="2"/>
        <v>191</v>
      </c>
      <c r="L33" s="2">
        <v>130</v>
      </c>
      <c r="M33" s="2">
        <v>0</v>
      </c>
      <c r="N33" s="2">
        <f t="shared" si="3"/>
        <v>130</v>
      </c>
      <c r="O33" s="2">
        <v>124</v>
      </c>
      <c r="P33" s="2">
        <v>0</v>
      </c>
      <c r="Q33" s="2">
        <f t="shared" si="4"/>
        <v>124</v>
      </c>
      <c r="R33" s="2">
        <v>120</v>
      </c>
      <c r="S33" s="2">
        <v>0</v>
      </c>
      <c r="T33" s="2">
        <f t="shared" si="5"/>
        <v>120</v>
      </c>
      <c r="U33" s="2">
        <v>128</v>
      </c>
      <c r="V33" s="2">
        <v>0</v>
      </c>
      <c r="W33" s="2">
        <f t="shared" si="6"/>
        <v>128</v>
      </c>
      <c r="X33" s="2">
        <v>126</v>
      </c>
      <c r="Y33" s="2">
        <v>0</v>
      </c>
      <c r="Z33" s="2">
        <f t="shared" si="7"/>
        <v>126</v>
      </c>
      <c r="AA33" s="2">
        <v>61</v>
      </c>
      <c r="AB33" s="2">
        <v>0</v>
      </c>
      <c r="AC33" s="2">
        <f t="shared" si="8"/>
        <v>61</v>
      </c>
      <c r="AD33" s="2">
        <v>138</v>
      </c>
      <c r="AE33" s="2">
        <v>0</v>
      </c>
      <c r="AF33" s="2">
        <f t="shared" si="9"/>
        <v>138</v>
      </c>
      <c r="AG33" s="2">
        <v>184</v>
      </c>
      <c r="AH33" s="2">
        <v>0</v>
      </c>
      <c r="AI33" s="2">
        <f t="shared" si="10"/>
        <v>184</v>
      </c>
      <c r="AJ33" s="2">
        <v>200</v>
      </c>
      <c r="AK33" s="2">
        <v>0</v>
      </c>
      <c r="AL33" s="2">
        <f t="shared" si="11"/>
        <v>200</v>
      </c>
      <c r="AM33" s="2">
        <f t="shared" si="12"/>
        <v>1760</v>
      </c>
      <c r="AN33" s="2">
        <f t="shared" si="12"/>
        <v>0</v>
      </c>
      <c r="AO33" s="2">
        <f t="shared" si="13"/>
        <v>1760</v>
      </c>
    </row>
    <row r="34" spans="2:44">
      <c r="B34" s="50" t="s">
        <v>35</v>
      </c>
      <c r="C34" s="2">
        <v>963</v>
      </c>
      <c r="D34" s="2">
        <v>60</v>
      </c>
      <c r="E34" s="2">
        <f t="shared" si="0"/>
        <v>1023</v>
      </c>
      <c r="F34" s="2">
        <v>898</v>
      </c>
      <c r="G34" s="2">
        <v>97</v>
      </c>
      <c r="H34" s="2">
        <f t="shared" si="1"/>
        <v>995</v>
      </c>
      <c r="I34" s="2">
        <v>930</v>
      </c>
      <c r="J34" s="2">
        <v>79</v>
      </c>
      <c r="K34" s="2">
        <f t="shared" si="2"/>
        <v>1009</v>
      </c>
      <c r="L34" s="2">
        <v>966</v>
      </c>
      <c r="M34" s="2">
        <v>60</v>
      </c>
      <c r="N34" s="2">
        <f t="shared" si="3"/>
        <v>1026</v>
      </c>
      <c r="O34" s="2">
        <v>976</v>
      </c>
      <c r="P34" s="2">
        <v>64</v>
      </c>
      <c r="Q34" s="2">
        <f t="shared" si="4"/>
        <v>1040</v>
      </c>
      <c r="R34" s="2">
        <v>952</v>
      </c>
      <c r="S34" s="2">
        <v>58</v>
      </c>
      <c r="T34" s="2">
        <f t="shared" si="5"/>
        <v>1010</v>
      </c>
      <c r="U34" s="2">
        <v>982</v>
      </c>
      <c r="V34" s="2">
        <v>64</v>
      </c>
      <c r="W34" s="2">
        <f t="shared" si="6"/>
        <v>1046</v>
      </c>
      <c r="X34" s="2">
        <v>984</v>
      </c>
      <c r="Y34" s="2">
        <v>59</v>
      </c>
      <c r="Z34" s="2">
        <f t="shared" si="7"/>
        <v>1043</v>
      </c>
      <c r="AA34" s="2">
        <v>920</v>
      </c>
      <c r="AB34" s="2">
        <v>98</v>
      </c>
      <c r="AC34" s="2">
        <f t="shared" si="8"/>
        <v>1018</v>
      </c>
      <c r="AD34" s="2">
        <v>964</v>
      </c>
      <c r="AE34" s="2">
        <v>74</v>
      </c>
      <c r="AF34" s="2">
        <f t="shared" si="9"/>
        <v>1038</v>
      </c>
      <c r="AG34" s="2">
        <v>922</v>
      </c>
      <c r="AH34" s="2">
        <v>68</v>
      </c>
      <c r="AI34" s="2">
        <f t="shared" si="10"/>
        <v>990</v>
      </c>
      <c r="AJ34" s="2">
        <v>946</v>
      </c>
      <c r="AK34" s="2">
        <v>75</v>
      </c>
      <c r="AL34" s="2">
        <f t="shared" si="11"/>
        <v>1021</v>
      </c>
      <c r="AM34" s="2">
        <f t="shared" si="12"/>
        <v>11403</v>
      </c>
      <c r="AN34" s="2">
        <f t="shared" si="12"/>
        <v>856</v>
      </c>
      <c r="AO34" s="2">
        <f t="shared" si="13"/>
        <v>12259</v>
      </c>
    </row>
    <row r="35" spans="2:44">
      <c r="B35" s="50" t="s">
        <v>36</v>
      </c>
      <c r="C35" s="2">
        <v>372</v>
      </c>
      <c r="D35" s="2">
        <v>0</v>
      </c>
      <c r="E35" s="2">
        <f t="shared" si="0"/>
        <v>372</v>
      </c>
      <c r="F35" s="2">
        <v>336</v>
      </c>
      <c r="G35" s="2">
        <v>0</v>
      </c>
      <c r="H35" s="2">
        <f t="shared" si="1"/>
        <v>336</v>
      </c>
      <c r="I35" s="2">
        <v>372</v>
      </c>
      <c r="J35" s="2">
        <v>0</v>
      </c>
      <c r="K35" s="2">
        <f t="shared" si="2"/>
        <v>372</v>
      </c>
      <c r="L35" s="2">
        <v>360</v>
      </c>
      <c r="M35" s="2">
        <v>0</v>
      </c>
      <c r="N35" s="2">
        <f t="shared" si="3"/>
        <v>360</v>
      </c>
      <c r="O35" s="2">
        <v>372</v>
      </c>
      <c r="P35" s="2">
        <v>0</v>
      </c>
      <c r="Q35" s="2">
        <f t="shared" si="4"/>
        <v>372</v>
      </c>
      <c r="R35" s="2">
        <v>360</v>
      </c>
      <c r="S35" s="2">
        <v>0</v>
      </c>
      <c r="T35" s="2">
        <f t="shared" si="5"/>
        <v>360</v>
      </c>
      <c r="U35" s="2">
        <v>372</v>
      </c>
      <c r="V35" s="2">
        <v>0</v>
      </c>
      <c r="W35" s="2">
        <f t="shared" si="6"/>
        <v>372</v>
      </c>
      <c r="X35" s="2">
        <v>372</v>
      </c>
      <c r="Y35" s="2">
        <v>0</v>
      </c>
      <c r="Z35" s="2">
        <f t="shared" si="7"/>
        <v>372</v>
      </c>
      <c r="AA35" s="2">
        <v>360</v>
      </c>
      <c r="AB35" s="2">
        <v>0</v>
      </c>
      <c r="AC35" s="2">
        <f t="shared" si="8"/>
        <v>360</v>
      </c>
      <c r="AD35" s="2">
        <v>372</v>
      </c>
      <c r="AE35" s="2">
        <v>0</v>
      </c>
      <c r="AF35" s="2">
        <f t="shared" si="9"/>
        <v>372</v>
      </c>
      <c r="AG35" s="2">
        <v>360</v>
      </c>
      <c r="AH35" s="2">
        <v>0</v>
      </c>
      <c r="AI35" s="2">
        <f t="shared" si="10"/>
        <v>360</v>
      </c>
      <c r="AJ35" s="2">
        <v>372</v>
      </c>
      <c r="AK35" s="2">
        <v>0</v>
      </c>
      <c r="AL35" s="2">
        <f t="shared" si="11"/>
        <v>372</v>
      </c>
      <c r="AM35" s="2">
        <f t="shared" si="12"/>
        <v>4380</v>
      </c>
      <c r="AN35" s="2">
        <f t="shared" si="12"/>
        <v>0</v>
      </c>
      <c r="AO35" s="2">
        <f t="shared" si="13"/>
        <v>4380</v>
      </c>
    </row>
    <row r="36" spans="2:44">
      <c r="B36" s="50" t="s">
        <v>37</v>
      </c>
      <c r="C36" s="2">
        <v>248</v>
      </c>
      <c r="D36" s="2">
        <v>0</v>
      </c>
      <c r="E36" s="2">
        <f t="shared" si="0"/>
        <v>248</v>
      </c>
      <c r="F36" s="2">
        <v>226</v>
      </c>
      <c r="G36" s="2">
        <v>0</v>
      </c>
      <c r="H36" s="2">
        <f t="shared" si="1"/>
        <v>226</v>
      </c>
      <c r="I36" s="2">
        <v>246</v>
      </c>
      <c r="J36" s="2">
        <v>0</v>
      </c>
      <c r="K36" s="2">
        <f t="shared" si="2"/>
        <v>246</v>
      </c>
      <c r="L36" s="2">
        <v>180</v>
      </c>
      <c r="M36" s="2">
        <v>0</v>
      </c>
      <c r="N36" s="2">
        <f t="shared" si="3"/>
        <v>180</v>
      </c>
      <c r="O36" s="2">
        <v>158</v>
      </c>
      <c r="P36" s="2">
        <v>0</v>
      </c>
      <c r="Q36" s="2">
        <f t="shared" si="4"/>
        <v>158</v>
      </c>
      <c r="R36" s="2">
        <v>120</v>
      </c>
      <c r="S36" s="2">
        <v>0</v>
      </c>
      <c r="T36" s="2">
        <f t="shared" si="5"/>
        <v>120</v>
      </c>
      <c r="U36" s="2">
        <v>186</v>
      </c>
      <c r="V36" s="2">
        <v>0</v>
      </c>
      <c r="W36" s="2">
        <f t="shared" si="6"/>
        <v>186</v>
      </c>
      <c r="X36" s="2">
        <v>126</v>
      </c>
      <c r="Y36" s="2">
        <v>0</v>
      </c>
      <c r="Z36" s="2">
        <f t="shared" si="7"/>
        <v>126</v>
      </c>
      <c r="AA36" s="2">
        <v>120</v>
      </c>
      <c r="AB36" s="2">
        <v>0</v>
      </c>
      <c r="AC36" s="2">
        <f t="shared" si="8"/>
        <v>120</v>
      </c>
      <c r="AD36" s="2">
        <v>156</v>
      </c>
      <c r="AE36" s="2">
        <v>0</v>
      </c>
      <c r="AF36" s="2">
        <f t="shared" si="9"/>
        <v>156</v>
      </c>
      <c r="AG36" s="2">
        <v>244</v>
      </c>
      <c r="AH36" s="2">
        <v>0</v>
      </c>
      <c r="AI36" s="2">
        <f t="shared" si="10"/>
        <v>244</v>
      </c>
      <c r="AJ36" s="2">
        <v>250</v>
      </c>
      <c r="AK36" s="2">
        <v>0</v>
      </c>
      <c r="AL36" s="2">
        <f t="shared" si="11"/>
        <v>250</v>
      </c>
      <c r="AM36" s="2">
        <f t="shared" si="12"/>
        <v>2260</v>
      </c>
      <c r="AN36" s="2">
        <f t="shared" si="12"/>
        <v>0</v>
      </c>
      <c r="AO36" s="2">
        <f t="shared" si="13"/>
        <v>2260</v>
      </c>
    </row>
    <row r="37" spans="2:44">
      <c r="B37" s="50" t="s">
        <v>38</v>
      </c>
      <c r="C37" s="2">
        <v>934</v>
      </c>
      <c r="D37" s="2">
        <v>0</v>
      </c>
      <c r="E37" s="2">
        <f t="shared" si="0"/>
        <v>934</v>
      </c>
      <c r="F37" s="2">
        <v>876</v>
      </c>
      <c r="G37" s="2">
        <v>0</v>
      </c>
      <c r="H37" s="2">
        <f t="shared" si="1"/>
        <v>876</v>
      </c>
      <c r="I37" s="2">
        <v>924</v>
      </c>
      <c r="J37" s="2">
        <v>0</v>
      </c>
      <c r="K37" s="2">
        <f t="shared" si="2"/>
        <v>924</v>
      </c>
      <c r="L37" s="2">
        <v>997</v>
      </c>
      <c r="M37" s="2">
        <v>0</v>
      </c>
      <c r="N37" s="2">
        <f t="shared" si="3"/>
        <v>997</v>
      </c>
      <c r="O37" s="2">
        <v>1016</v>
      </c>
      <c r="P37" s="2">
        <v>0</v>
      </c>
      <c r="Q37" s="2">
        <f t="shared" si="4"/>
        <v>1016</v>
      </c>
      <c r="R37" s="2">
        <v>1016</v>
      </c>
      <c r="S37" s="2">
        <v>0</v>
      </c>
      <c r="T37" s="2">
        <f t="shared" si="5"/>
        <v>1016</v>
      </c>
      <c r="U37" s="2">
        <v>1072</v>
      </c>
      <c r="V37" s="2">
        <v>0</v>
      </c>
      <c r="W37" s="2">
        <f t="shared" si="6"/>
        <v>1072</v>
      </c>
      <c r="X37" s="2">
        <v>1086</v>
      </c>
      <c r="Y37" s="2">
        <v>0</v>
      </c>
      <c r="Z37" s="2">
        <f t="shared" si="7"/>
        <v>1086</v>
      </c>
      <c r="AA37" s="2">
        <v>982</v>
      </c>
      <c r="AB37" s="2">
        <v>0</v>
      </c>
      <c r="AC37" s="2">
        <f t="shared" si="8"/>
        <v>982</v>
      </c>
      <c r="AD37" s="2">
        <v>1075</v>
      </c>
      <c r="AE37" s="2">
        <v>0</v>
      </c>
      <c r="AF37" s="2">
        <f t="shared" si="9"/>
        <v>1075</v>
      </c>
      <c r="AG37" s="2">
        <v>992</v>
      </c>
      <c r="AH37" s="2">
        <v>0</v>
      </c>
      <c r="AI37" s="2">
        <f t="shared" si="10"/>
        <v>992</v>
      </c>
      <c r="AJ37" s="2">
        <v>1052</v>
      </c>
      <c r="AK37" s="2">
        <v>0</v>
      </c>
      <c r="AL37" s="2">
        <f t="shared" si="11"/>
        <v>1052</v>
      </c>
      <c r="AM37" s="2">
        <f t="shared" si="12"/>
        <v>12022</v>
      </c>
      <c r="AN37" s="2">
        <f t="shared" si="12"/>
        <v>0</v>
      </c>
      <c r="AO37" s="2">
        <f t="shared" si="13"/>
        <v>12022</v>
      </c>
    </row>
    <row r="38" spans="2:44">
      <c r="B38" s="50" t="s">
        <v>39</v>
      </c>
      <c r="C38" s="2">
        <v>1624</v>
      </c>
      <c r="D38" s="2">
        <v>0</v>
      </c>
      <c r="E38" s="2">
        <f t="shared" si="0"/>
        <v>1624</v>
      </c>
      <c r="F38" s="2">
        <v>1391</v>
      </c>
      <c r="G38" s="2">
        <v>0</v>
      </c>
      <c r="H38" s="2">
        <f t="shared" si="1"/>
        <v>1391</v>
      </c>
      <c r="I38" s="2">
        <v>1518</v>
      </c>
      <c r="J38" s="2">
        <v>0</v>
      </c>
      <c r="K38" s="2">
        <f t="shared" si="2"/>
        <v>1518</v>
      </c>
      <c r="L38" s="2">
        <v>1602</v>
      </c>
      <c r="M38" s="2">
        <v>0</v>
      </c>
      <c r="N38" s="2">
        <f t="shared" si="3"/>
        <v>1602</v>
      </c>
      <c r="O38" s="2">
        <v>1550</v>
      </c>
      <c r="P38" s="2">
        <v>0</v>
      </c>
      <c r="Q38" s="2">
        <f t="shared" si="4"/>
        <v>1550</v>
      </c>
      <c r="R38" s="2">
        <v>1440</v>
      </c>
      <c r="S38" s="2">
        <v>0</v>
      </c>
      <c r="T38" s="2">
        <f t="shared" si="5"/>
        <v>1440</v>
      </c>
      <c r="U38" s="2">
        <v>1478</v>
      </c>
      <c r="V38" s="2">
        <v>0</v>
      </c>
      <c r="W38" s="2">
        <f t="shared" si="6"/>
        <v>1478</v>
      </c>
      <c r="X38" s="2">
        <v>1488</v>
      </c>
      <c r="Y38" s="2">
        <v>0</v>
      </c>
      <c r="Z38" s="2">
        <f t="shared" si="7"/>
        <v>1488</v>
      </c>
      <c r="AA38" s="2">
        <v>1406</v>
      </c>
      <c r="AB38" s="2">
        <v>0</v>
      </c>
      <c r="AC38" s="2">
        <f t="shared" si="8"/>
        <v>1406</v>
      </c>
      <c r="AD38" s="2">
        <v>1493</v>
      </c>
      <c r="AE38" s="2">
        <v>0</v>
      </c>
      <c r="AF38" s="2">
        <f t="shared" si="9"/>
        <v>1493</v>
      </c>
      <c r="AG38" s="2">
        <v>1458</v>
      </c>
      <c r="AH38" s="2">
        <v>0</v>
      </c>
      <c r="AI38" s="2">
        <f t="shared" si="10"/>
        <v>1458</v>
      </c>
      <c r="AJ38" s="2">
        <v>1604</v>
      </c>
      <c r="AK38" s="2">
        <v>0</v>
      </c>
      <c r="AL38" s="2">
        <f t="shared" si="11"/>
        <v>1604</v>
      </c>
      <c r="AM38" s="2">
        <f t="shared" si="12"/>
        <v>18052</v>
      </c>
      <c r="AN38" s="2">
        <f t="shared" si="12"/>
        <v>0</v>
      </c>
      <c r="AO38" s="2">
        <f t="shared" si="13"/>
        <v>18052</v>
      </c>
    </row>
    <row r="39" spans="2:44">
      <c r="B39" s="50" t="s">
        <v>40</v>
      </c>
      <c r="C39" s="2">
        <v>545</v>
      </c>
      <c r="D39" s="2">
        <v>543</v>
      </c>
      <c r="E39" s="2">
        <f t="shared" si="0"/>
        <v>1088</v>
      </c>
      <c r="F39" s="2">
        <v>479</v>
      </c>
      <c r="G39" s="2">
        <v>553</v>
      </c>
      <c r="H39" s="2">
        <f t="shared" si="1"/>
        <v>1032</v>
      </c>
      <c r="I39" s="2">
        <v>536</v>
      </c>
      <c r="J39" s="2">
        <v>545</v>
      </c>
      <c r="K39" s="2">
        <f t="shared" si="2"/>
        <v>1081</v>
      </c>
      <c r="L39" s="2">
        <v>638</v>
      </c>
      <c r="M39" s="2">
        <v>339</v>
      </c>
      <c r="N39" s="2">
        <f t="shared" si="3"/>
        <v>977</v>
      </c>
      <c r="O39" s="2">
        <v>607</v>
      </c>
      <c r="P39" s="2">
        <v>309</v>
      </c>
      <c r="Q39" s="2">
        <f t="shared" si="4"/>
        <v>916</v>
      </c>
      <c r="R39" s="2">
        <v>571</v>
      </c>
      <c r="S39" s="2">
        <v>289</v>
      </c>
      <c r="T39" s="2">
        <f t="shared" si="5"/>
        <v>860</v>
      </c>
      <c r="U39" s="2">
        <v>551</v>
      </c>
      <c r="V39" s="2">
        <v>359</v>
      </c>
      <c r="W39" s="2">
        <f t="shared" si="6"/>
        <v>910</v>
      </c>
      <c r="X39" s="2">
        <v>501</v>
      </c>
      <c r="Y39" s="2">
        <v>338</v>
      </c>
      <c r="Z39" s="2">
        <f t="shared" si="7"/>
        <v>839</v>
      </c>
      <c r="AA39" s="2">
        <v>494</v>
      </c>
      <c r="AB39" s="2">
        <v>298</v>
      </c>
      <c r="AC39" s="2">
        <f t="shared" si="8"/>
        <v>792</v>
      </c>
      <c r="AD39" s="2">
        <v>537</v>
      </c>
      <c r="AE39" s="2">
        <v>342</v>
      </c>
      <c r="AF39" s="2">
        <f t="shared" si="9"/>
        <v>879</v>
      </c>
      <c r="AG39" s="2">
        <v>515</v>
      </c>
      <c r="AH39" s="2">
        <v>424</v>
      </c>
      <c r="AI39" s="2">
        <f t="shared" si="10"/>
        <v>939</v>
      </c>
      <c r="AJ39" s="2">
        <v>535</v>
      </c>
      <c r="AK39" s="2">
        <v>409</v>
      </c>
      <c r="AL39" s="2">
        <f t="shared" si="11"/>
        <v>944</v>
      </c>
      <c r="AM39" s="2">
        <f t="shared" si="12"/>
        <v>6509</v>
      </c>
      <c r="AN39" s="2">
        <f t="shared" si="12"/>
        <v>4748</v>
      </c>
      <c r="AO39" s="2">
        <f t="shared" si="13"/>
        <v>11257</v>
      </c>
    </row>
    <row r="40" spans="2:44">
      <c r="B40" s="50" t="s">
        <v>41</v>
      </c>
      <c r="C40" s="2">
        <v>95</v>
      </c>
      <c r="D40" s="2">
        <v>0</v>
      </c>
      <c r="E40" s="2">
        <f t="shared" si="0"/>
        <v>95</v>
      </c>
      <c r="F40" s="2">
        <v>52</v>
      </c>
      <c r="G40" s="2">
        <v>0</v>
      </c>
      <c r="H40" s="2">
        <f t="shared" si="1"/>
        <v>52</v>
      </c>
      <c r="I40" s="2">
        <v>38</v>
      </c>
      <c r="J40" s="2">
        <v>0</v>
      </c>
      <c r="K40" s="2">
        <f t="shared" si="2"/>
        <v>38</v>
      </c>
      <c r="L40" s="2">
        <v>32</v>
      </c>
      <c r="M40" s="2">
        <v>0</v>
      </c>
      <c r="N40" s="2">
        <f t="shared" si="3"/>
        <v>32</v>
      </c>
      <c r="O40" s="2">
        <v>0</v>
      </c>
      <c r="P40" s="2">
        <v>0</v>
      </c>
      <c r="Q40" s="2">
        <f t="shared" si="4"/>
        <v>0</v>
      </c>
      <c r="R40" s="2">
        <v>3</v>
      </c>
      <c r="S40" s="2">
        <v>0</v>
      </c>
      <c r="T40" s="2">
        <f t="shared" si="5"/>
        <v>3</v>
      </c>
      <c r="U40" s="2">
        <v>0</v>
      </c>
      <c r="V40" s="2">
        <v>0</v>
      </c>
      <c r="W40" s="2">
        <f t="shared" si="6"/>
        <v>0</v>
      </c>
      <c r="X40" s="2">
        <v>8</v>
      </c>
      <c r="Y40" s="2">
        <v>0</v>
      </c>
      <c r="Z40" s="2">
        <f t="shared" si="7"/>
        <v>8</v>
      </c>
      <c r="AA40" s="2">
        <v>2</v>
      </c>
      <c r="AB40" s="2">
        <v>0</v>
      </c>
      <c r="AC40" s="2">
        <f t="shared" si="8"/>
        <v>2</v>
      </c>
      <c r="AD40" s="2">
        <v>0</v>
      </c>
      <c r="AE40" s="2">
        <v>0</v>
      </c>
      <c r="AF40" s="2">
        <f t="shared" si="9"/>
        <v>0</v>
      </c>
      <c r="AG40" s="2">
        <v>0</v>
      </c>
      <c r="AH40" s="2">
        <v>0</v>
      </c>
      <c r="AI40" s="2">
        <f t="shared" si="10"/>
        <v>0</v>
      </c>
      <c r="AJ40" s="2">
        <v>0</v>
      </c>
      <c r="AK40" s="2">
        <v>0</v>
      </c>
      <c r="AL40" s="2">
        <f t="shared" si="11"/>
        <v>0</v>
      </c>
      <c r="AM40" s="2">
        <f t="shared" si="12"/>
        <v>230</v>
      </c>
      <c r="AN40" s="2">
        <f t="shared" si="12"/>
        <v>0</v>
      </c>
      <c r="AO40" s="2">
        <f t="shared" si="13"/>
        <v>230</v>
      </c>
    </row>
    <row r="41" spans="2:44">
      <c r="B41" s="3" t="s">
        <v>42</v>
      </c>
      <c r="C41" s="4">
        <f t="shared" ref="C41:AO41" si="14">SUM(C8:C40)</f>
        <v>51923</v>
      </c>
      <c r="D41" s="4">
        <f t="shared" si="14"/>
        <v>45390</v>
      </c>
      <c r="E41" s="4">
        <f t="shared" si="14"/>
        <v>97313</v>
      </c>
      <c r="F41" s="4">
        <f t="shared" si="14"/>
        <v>46213</v>
      </c>
      <c r="G41" s="4">
        <f t="shared" si="14"/>
        <v>42202</v>
      </c>
      <c r="H41" s="4">
        <f t="shared" si="14"/>
        <v>88415</v>
      </c>
      <c r="I41" s="4">
        <f t="shared" si="14"/>
        <v>49002</v>
      </c>
      <c r="J41" s="4">
        <f t="shared" si="14"/>
        <v>45289</v>
      </c>
      <c r="K41" s="4">
        <f t="shared" si="14"/>
        <v>94291</v>
      </c>
      <c r="L41" s="4">
        <f t="shared" si="14"/>
        <v>46759</v>
      </c>
      <c r="M41" s="4">
        <f t="shared" si="14"/>
        <v>41807</v>
      </c>
      <c r="N41" s="4">
        <f t="shared" si="14"/>
        <v>88566</v>
      </c>
      <c r="O41" s="4">
        <f t="shared" si="14"/>
        <v>45267</v>
      </c>
      <c r="P41" s="4">
        <f t="shared" si="14"/>
        <v>41487</v>
      </c>
      <c r="Q41" s="4">
        <f t="shared" si="14"/>
        <v>86754</v>
      </c>
      <c r="R41" s="4">
        <f t="shared" si="14"/>
        <v>43320</v>
      </c>
      <c r="S41" s="4">
        <f t="shared" si="14"/>
        <v>40436</v>
      </c>
      <c r="T41" s="4">
        <f t="shared" si="14"/>
        <v>83756</v>
      </c>
      <c r="U41" s="4">
        <f t="shared" si="14"/>
        <v>45960</v>
      </c>
      <c r="V41" s="4">
        <f t="shared" si="14"/>
        <v>42661</v>
      </c>
      <c r="W41" s="4">
        <f t="shared" si="14"/>
        <v>88621</v>
      </c>
      <c r="X41" s="4">
        <f t="shared" si="14"/>
        <v>46674</v>
      </c>
      <c r="Y41" s="4">
        <f t="shared" si="14"/>
        <v>43453</v>
      </c>
      <c r="Z41" s="4">
        <f t="shared" si="14"/>
        <v>90127</v>
      </c>
      <c r="AA41" s="4">
        <f t="shared" si="14"/>
        <v>41907</v>
      </c>
      <c r="AB41" s="4">
        <f t="shared" si="14"/>
        <v>41331</v>
      </c>
      <c r="AC41" s="4">
        <f t="shared" si="14"/>
        <v>83238</v>
      </c>
      <c r="AD41" s="4">
        <f t="shared" si="14"/>
        <v>45450</v>
      </c>
      <c r="AE41" s="4">
        <f t="shared" si="14"/>
        <v>42791</v>
      </c>
      <c r="AF41" s="4">
        <f t="shared" si="14"/>
        <v>88241</v>
      </c>
      <c r="AG41" s="4">
        <f t="shared" si="14"/>
        <v>44052</v>
      </c>
      <c r="AH41" s="4">
        <f t="shared" si="14"/>
        <v>42347</v>
      </c>
      <c r="AI41" s="4">
        <f t="shared" si="14"/>
        <v>86399</v>
      </c>
      <c r="AJ41" s="4">
        <f t="shared" si="14"/>
        <v>47349</v>
      </c>
      <c r="AK41" s="4">
        <f t="shared" si="14"/>
        <v>44758</v>
      </c>
      <c r="AL41" s="4">
        <f t="shared" si="14"/>
        <v>92107</v>
      </c>
      <c r="AM41" s="4">
        <f t="shared" si="14"/>
        <v>553876</v>
      </c>
      <c r="AN41" s="4">
        <f t="shared" si="14"/>
        <v>513952</v>
      </c>
      <c r="AO41" s="4">
        <f t="shared" si="14"/>
        <v>1067828</v>
      </c>
    </row>
    <row r="43" spans="2:44">
      <c r="B43" s="30" t="s">
        <v>43</v>
      </c>
      <c r="C43" s="27">
        <v>43466</v>
      </c>
      <c r="D43" s="28"/>
      <c r="E43" s="29"/>
      <c r="F43" s="27">
        <v>43498</v>
      </c>
      <c r="G43" s="28"/>
      <c r="H43" s="29"/>
      <c r="I43" s="27">
        <v>43530</v>
      </c>
      <c r="J43" s="28"/>
      <c r="K43" s="29"/>
      <c r="L43" s="35">
        <v>43560</v>
      </c>
      <c r="M43" s="36"/>
      <c r="N43" s="37"/>
      <c r="O43" s="35">
        <v>43591</v>
      </c>
      <c r="P43" s="36"/>
      <c r="Q43" s="37"/>
      <c r="R43" s="35">
        <v>43623</v>
      </c>
      <c r="S43" s="36"/>
      <c r="T43" s="37"/>
      <c r="U43" s="20">
        <v>43653</v>
      </c>
      <c r="V43" s="21"/>
      <c r="W43" s="22"/>
      <c r="X43" s="20">
        <v>43684</v>
      </c>
      <c r="Y43" s="21"/>
      <c r="Z43" s="22"/>
      <c r="AA43" s="20">
        <v>43715</v>
      </c>
      <c r="AB43" s="21"/>
      <c r="AC43" s="22"/>
      <c r="AD43" s="23">
        <v>43745</v>
      </c>
      <c r="AE43" s="24"/>
      <c r="AF43" s="25"/>
      <c r="AG43" s="23">
        <v>43776</v>
      </c>
      <c r="AH43" s="24"/>
      <c r="AI43" s="25"/>
      <c r="AJ43" s="23">
        <v>43806</v>
      </c>
      <c r="AK43" s="24"/>
      <c r="AL43" s="25"/>
      <c r="AM43" s="26">
        <v>2019</v>
      </c>
      <c r="AN43" s="26"/>
      <c r="AO43" s="26"/>
      <c r="AP43" s="19" t="s">
        <v>44</v>
      </c>
      <c r="AQ43" s="19"/>
      <c r="AR43" s="19"/>
    </row>
    <row r="44" spans="2:44">
      <c r="B44" s="30"/>
      <c r="C44" s="5" t="s">
        <v>6</v>
      </c>
      <c r="D44" s="5" t="s">
        <v>7</v>
      </c>
      <c r="E44" s="5" t="s">
        <v>8</v>
      </c>
      <c r="F44" s="5" t="s">
        <v>6</v>
      </c>
      <c r="G44" s="5" t="s">
        <v>7</v>
      </c>
      <c r="H44" s="5" t="s">
        <v>8</v>
      </c>
      <c r="I44" s="5" t="s">
        <v>6</v>
      </c>
      <c r="J44" s="5" t="s">
        <v>7</v>
      </c>
      <c r="K44" s="5" t="s">
        <v>8</v>
      </c>
      <c r="L44" s="1" t="s">
        <v>6</v>
      </c>
      <c r="M44" s="1" t="s">
        <v>7</v>
      </c>
      <c r="N44" s="1" t="s">
        <v>8</v>
      </c>
      <c r="O44" s="1" t="s">
        <v>6</v>
      </c>
      <c r="P44" s="1" t="s">
        <v>7</v>
      </c>
      <c r="Q44" s="1" t="s">
        <v>8</v>
      </c>
      <c r="R44" s="1" t="s">
        <v>6</v>
      </c>
      <c r="S44" s="1" t="s">
        <v>7</v>
      </c>
      <c r="T44" s="1" t="s">
        <v>8</v>
      </c>
      <c r="U44" s="6" t="s">
        <v>6</v>
      </c>
      <c r="V44" s="6" t="s">
        <v>7</v>
      </c>
      <c r="W44" s="6" t="s">
        <v>8</v>
      </c>
      <c r="X44" s="6" t="s">
        <v>6</v>
      </c>
      <c r="Y44" s="6" t="s">
        <v>7</v>
      </c>
      <c r="Z44" s="6" t="s">
        <v>8</v>
      </c>
      <c r="AA44" s="6" t="s">
        <v>6</v>
      </c>
      <c r="AB44" s="6" t="s">
        <v>7</v>
      </c>
      <c r="AC44" s="6" t="s">
        <v>8</v>
      </c>
      <c r="AD44" s="7" t="s">
        <v>6</v>
      </c>
      <c r="AE44" s="7" t="s">
        <v>7</v>
      </c>
      <c r="AF44" s="7" t="s">
        <v>8</v>
      </c>
      <c r="AG44" s="7" t="s">
        <v>6</v>
      </c>
      <c r="AH44" s="7" t="s">
        <v>7</v>
      </c>
      <c r="AI44" s="7" t="s">
        <v>8</v>
      </c>
      <c r="AJ44" s="7" t="s">
        <v>6</v>
      </c>
      <c r="AK44" s="7" t="s">
        <v>7</v>
      </c>
      <c r="AL44" s="7" t="s">
        <v>8</v>
      </c>
      <c r="AM44" s="8" t="s">
        <v>6</v>
      </c>
      <c r="AN44" s="8" t="s">
        <v>7</v>
      </c>
      <c r="AO44" s="8" t="s">
        <v>8</v>
      </c>
      <c r="AP44" s="12" t="s">
        <v>6</v>
      </c>
      <c r="AQ44" s="12" t="s">
        <v>7</v>
      </c>
      <c r="AR44" s="12" t="s">
        <v>8</v>
      </c>
    </row>
    <row r="45" spans="2:44">
      <c r="B45" s="13" t="s">
        <v>45</v>
      </c>
      <c r="C45" s="14">
        <f t="shared" ref="C45:AO45" si="15">SUM(C8:C9,C11:C12,C29,C14)</f>
        <v>37461</v>
      </c>
      <c r="D45" s="14">
        <f t="shared" si="15"/>
        <v>43168</v>
      </c>
      <c r="E45" s="14">
        <f t="shared" si="15"/>
        <v>80629</v>
      </c>
      <c r="F45" s="14">
        <f t="shared" si="15"/>
        <v>33450</v>
      </c>
      <c r="G45" s="14">
        <f t="shared" si="15"/>
        <v>39885</v>
      </c>
      <c r="H45" s="14">
        <f t="shared" si="15"/>
        <v>73335</v>
      </c>
      <c r="I45" s="14">
        <f t="shared" si="15"/>
        <v>35837</v>
      </c>
      <c r="J45" s="14">
        <f t="shared" si="15"/>
        <v>43219</v>
      </c>
      <c r="K45" s="14">
        <f t="shared" si="15"/>
        <v>79056</v>
      </c>
      <c r="L45" s="14">
        <f t="shared" si="15"/>
        <v>33593</v>
      </c>
      <c r="M45" s="14">
        <f t="shared" si="15"/>
        <v>40240</v>
      </c>
      <c r="N45" s="14">
        <f t="shared" si="15"/>
        <v>73833</v>
      </c>
      <c r="O45" s="14">
        <f t="shared" si="15"/>
        <v>32481</v>
      </c>
      <c r="P45" s="14">
        <f t="shared" si="15"/>
        <v>39961</v>
      </c>
      <c r="Q45" s="14">
        <f t="shared" si="15"/>
        <v>72442</v>
      </c>
      <c r="R45" s="14">
        <f t="shared" si="15"/>
        <v>31181</v>
      </c>
      <c r="S45" s="14">
        <f t="shared" si="15"/>
        <v>38945</v>
      </c>
      <c r="T45" s="14">
        <f t="shared" si="15"/>
        <v>70126</v>
      </c>
      <c r="U45" s="14">
        <f t="shared" si="15"/>
        <v>32838</v>
      </c>
      <c r="V45" s="14">
        <f t="shared" si="15"/>
        <v>40984</v>
      </c>
      <c r="W45" s="14">
        <f t="shared" si="15"/>
        <v>73822</v>
      </c>
      <c r="X45" s="14">
        <f t="shared" si="15"/>
        <v>33293</v>
      </c>
      <c r="Y45" s="14">
        <f t="shared" si="15"/>
        <v>41812</v>
      </c>
      <c r="Z45" s="14">
        <f t="shared" si="15"/>
        <v>75105</v>
      </c>
      <c r="AA45" s="14">
        <f t="shared" si="15"/>
        <v>30043</v>
      </c>
      <c r="AB45" s="14">
        <f t="shared" si="15"/>
        <v>39839</v>
      </c>
      <c r="AC45" s="14">
        <f t="shared" si="15"/>
        <v>69882</v>
      </c>
      <c r="AD45" s="14">
        <f t="shared" si="15"/>
        <v>32567</v>
      </c>
      <c r="AE45" s="14">
        <f t="shared" si="15"/>
        <v>41315</v>
      </c>
      <c r="AF45" s="14">
        <f t="shared" si="15"/>
        <v>73882</v>
      </c>
      <c r="AG45" s="14">
        <f t="shared" si="15"/>
        <v>31777</v>
      </c>
      <c r="AH45" s="14">
        <f t="shared" si="15"/>
        <v>40804</v>
      </c>
      <c r="AI45" s="14">
        <f t="shared" si="15"/>
        <v>72581</v>
      </c>
      <c r="AJ45" s="14">
        <f t="shared" si="15"/>
        <v>33899</v>
      </c>
      <c r="AK45" s="14">
        <f t="shared" si="15"/>
        <v>42998</v>
      </c>
      <c r="AL45" s="14">
        <f t="shared" si="15"/>
        <v>76897</v>
      </c>
      <c r="AM45" s="14">
        <f t="shared" si="15"/>
        <v>398420</v>
      </c>
      <c r="AN45" s="14">
        <f t="shared" si="15"/>
        <v>493170</v>
      </c>
      <c r="AO45" s="14">
        <f t="shared" si="15"/>
        <v>891590</v>
      </c>
      <c r="AP45" s="15">
        <f>AM45/$AM$49</f>
        <v>0.71933068051332794</v>
      </c>
      <c r="AQ45" s="15">
        <f>AN45/$AN$49</f>
        <v>0.95956431729033065</v>
      </c>
      <c r="AR45" s="15">
        <f>AO45/$AO$49</f>
        <v>0.83495656603872537</v>
      </c>
    </row>
    <row r="46" spans="2:44">
      <c r="B46" s="13" t="s">
        <v>46</v>
      </c>
      <c r="C46" s="14">
        <f t="shared" ref="C46:AO46" si="16">SUM(C10,C13,C15:C16,C18:C28,C30:C32,C34:C35,C37:C38,C40)</f>
        <v>11367</v>
      </c>
      <c r="D46" s="14">
        <f t="shared" si="16"/>
        <v>1129</v>
      </c>
      <c r="E46" s="14">
        <f t="shared" si="16"/>
        <v>12496</v>
      </c>
      <c r="F46" s="14">
        <f t="shared" si="16"/>
        <v>9816</v>
      </c>
      <c r="G46" s="14">
        <f t="shared" si="16"/>
        <v>1241</v>
      </c>
      <c r="H46" s="14">
        <f t="shared" si="16"/>
        <v>11057</v>
      </c>
      <c r="I46" s="14">
        <f t="shared" si="16"/>
        <v>10272</v>
      </c>
      <c r="J46" s="14">
        <f t="shared" si="16"/>
        <v>966</v>
      </c>
      <c r="K46" s="14">
        <f t="shared" si="16"/>
        <v>11238</v>
      </c>
      <c r="L46" s="14">
        <f t="shared" si="16"/>
        <v>10384</v>
      </c>
      <c r="M46" s="14">
        <f t="shared" si="16"/>
        <v>683</v>
      </c>
      <c r="N46" s="14">
        <f t="shared" si="16"/>
        <v>11067</v>
      </c>
      <c r="O46" s="14">
        <f t="shared" si="16"/>
        <v>10291</v>
      </c>
      <c r="P46" s="14">
        <f t="shared" si="16"/>
        <v>658</v>
      </c>
      <c r="Q46" s="14">
        <f t="shared" si="16"/>
        <v>10949</v>
      </c>
      <c r="R46" s="14">
        <f t="shared" si="16"/>
        <v>9778</v>
      </c>
      <c r="S46" s="14">
        <f t="shared" si="16"/>
        <v>660</v>
      </c>
      <c r="T46" s="14">
        <f t="shared" si="16"/>
        <v>10438</v>
      </c>
      <c r="U46" s="14">
        <f t="shared" si="16"/>
        <v>10290</v>
      </c>
      <c r="V46" s="14">
        <f t="shared" si="16"/>
        <v>745</v>
      </c>
      <c r="W46" s="14">
        <f t="shared" si="16"/>
        <v>11035</v>
      </c>
      <c r="X46" s="14">
        <f t="shared" si="16"/>
        <v>10402</v>
      </c>
      <c r="Y46" s="14">
        <f t="shared" si="16"/>
        <v>739</v>
      </c>
      <c r="Z46" s="14">
        <f t="shared" si="16"/>
        <v>11141</v>
      </c>
      <c r="AA46" s="14">
        <f t="shared" si="16"/>
        <v>9616</v>
      </c>
      <c r="AB46" s="14">
        <f t="shared" si="16"/>
        <v>679</v>
      </c>
      <c r="AC46" s="14">
        <f t="shared" si="16"/>
        <v>10295</v>
      </c>
      <c r="AD46" s="14">
        <f t="shared" si="16"/>
        <v>10480</v>
      </c>
      <c r="AE46" s="14">
        <f t="shared" si="16"/>
        <v>613</v>
      </c>
      <c r="AF46" s="14">
        <f t="shared" si="16"/>
        <v>11093</v>
      </c>
      <c r="AG46" s="14">
        <f t="shared" si="16"/>
        <v>10010</v>
      </c>
      <c r="AH46" s="14">
        <f t="shared" si="16"/>
        <v>632</v>
      </c>
      <c r="AI46" s="14">
        <f t="shared" si="16"/>
        <v>10642</v>
      </c>
      <c r="AJ46" s="14">
        <f t="shared" si="16"/>
        <v>10506</v>
      </c>
      <c r="AK46" s="14">
        <f t="shared" si="16"/>
        <v>805</v>
      </c>
      <c r="AL46" s="14">
        <f t="shared" si="16"/>
        <v>11311</v>
      </c>
      <c r="AM46" s="14">
        <f t="shared" si="16"/>
        <v>123212</v>
      </c>
      <c r="AN46" s="14">
        <f t="shared" si="16"/>
        <v>9550</v>
      </c>
      <c r="AO46" s="14">
        <f t="shared" si="16"/>
        <v>132762</v>
      </c>
      <c r="AP46" s="15">
        <f t="shared" ref="AP46:AP49" si="17">AM46/$AM$49</f>
        <v>0.22245412330557743</v>
      </c>
      <c r="AQ46" s="15">
        <f t="shared" ref="AQ46:AQ48" si="18">AN46/$AN$49</f>
        <v>1.8581501774484775E-2</v>
      </c>
      <c r="AR46" s="15">
        <f t="shared" ref="AR46:AR48" si="19">AO46/$AO$49</f>
        <v>0.12432901178841536</v>
      </c>
    </row>
    <row r="47" spans="2:44">
      <c r="B47" s="13" t="s">
        <v>47</v>
      </c>
      <c r="C47" s="14">
        <f t="shared" ref="C47:AO47" si="20">SUM(C17,C33,C36)</f>
        <v>2550</v>
      </c>
      <c r="D47" s="14">
        <f t="shared" si="20"/>
        <v>550</v>
      </c>
      <c r="E47" s="14">
        <f t="shared" si="20"/>
        <v>3100</v>
      </c>
      <c r="F47" s="14">
        <f t="shared" si="20"/>
        <v>2468</v>
      </c>
      <c r="G47" s="14">
        <f t="shared" si="20"/>
        <v>523</v>
      </c>
      <c r="H47" s="14">
        <f t="shared" si="20"/>
        <v>2991</v>
      </c>
      <c r="I47" s="14">
        <f t="shared" si="20"/>
        <v>2357</v>
      </c>
      <c r="J47" s="14">
        <f t="shared" si="20"/>
        <v>559</v>
      </c>
      <c r="K47" s="14">
        <f t="shared" si="20"/>
        <v>2916</v>
      </c>
      <c r="L47" s="14">
        <f t="shared" si="20"/>
        <v>2144</v>
      </c>
      <c r="M47" s="14">
        <f t="shared" si="20"/>
        <v>545</v>
      </c>
      <c r="N47" s="14">
        <f t="shared" si="20"/>
        <v>2689</v>
      </c>
      <c r="O47" s="14">
        <f t="shared" si="20"/>
        <v>1888</v>
      </c>
      <c r="P47" s="14">
        <f t="shared" si="20"/>
        <v>559</v>
      </c>
      <c r="Q47" s="14">
        <f t="shared" si="20"/>
        <v>2447</v>
      </c>
      <c r="R47" s="14">
        <f t="shared" si="20"/>
        <v>1790</v>
      </c>
      <c r="S47" s="14">
        <f t="shared" si="20"/>
        <v>542</v>
      </c>
      <c r="T47" s="14">
        <f t="shared" si="20"/>
        <v>2332</v>
      </c>
      <c r="U47" s="14">
        <f t="shared" si="20"/>
        <v>2281</v>
      </c>
      <c r="V47" s="14">
        <f t="shared" si="20"/>
        <v>573</v>
      </c>
      <c r="W47" s="14">
        <f t="shared" si="20"/>
        <v>2854</v>
      </c>
      <c r="X47" s="14">
        <f t="shared" si="20"/>
        <v>2478</v>
      </c>
      <c r="Y47" s="14">
        <f t="shared" si="20"/>
        <v>564</v>
      </c>
      <c r="Z47" s="14">
        <f t="shared" si="20"/>
        <v>3042</v>
      </c>
      <c r="AA47" s="14">
        <f t="shared" si="20"/>
        <v>1754</v>
      </c>
      <c r="AB47" s="14">
        <f t="shared" si="20"/>
        <v>515</v>
      </c>
      <c r="AC47" s="14">
        <f t="shared" si="20"/>
        <v>2269</v>
      </c>
      <c r="AD47" s="14">
        <f t="shared" si="20"/>
        <v>1866</v>
      </c>
      <c r="AE47" s="14">
        <f t="shared" si="20"/>
        <v>521</v>
      </c>
      <c r="AF47" s="14">
        <f t="shared" si="20"/>
        <v>2387</v>
      </c>
      <c r="AG47" s="14">
        <f t="shared" si="20"/>
        <v>1750</v>
      </c>
      <c r="AH47" s="14">
        <f t="shared" si="20"/>
        <v>487</v>
      </c>
      <c r="AI47" s="14">
        <f t="shared" si="20"/>
        <v>2237</v>
      </c>
      <c r="AJ47" s="14">
        <f t="shared" si="20"/>
        <v>2409</v>
      </c>
      <c r="AK47" s="14">
        <f t="shared" si="20"/>
        <v>546</v>
      </c>
      <c r="AL47" s="14">
        <f t="shared" si="20"/>
        <v>2955</v>
      </c>
      <c r="AM47" s="14">
        <f t="shared" si="20"/>
        <v>25735</v>
      </c>
      <c r="AN47" s="14">
        <f t="shared" si="20"/>
        <v>6484</v>
      </c>
      <c r="AO47" s="14">
        <f t="shared" si="20"/>
        <v>32219</v>
      </c>
      <c r="AP47" s="15">
        <f t="shared" si="17"/>
        <v>4.6463468357538514E-2</v>
      </c>
      <c r="AQ47" s="15">
        <f t="shared" si="18"/>
        <v>1.2615964136728722E-2</v>
      </c>
      <c r="AR47" s="15">
        <f t="shared" si="19"/>
        <v>3.0172462231745186E-2</v>
      </c>
    </row>
    <row r="48" spans="2:44">
      <c r="B48" s="13" t="s">
        <v>48</v>
      </c>
      <c r="C48" s="14">
        <f t="shared" ref="C48:AO48" si="21">C39</f>
        <v>545</v>
      </c>
      <c r="D48" s="14">
        <f t="shared" si="21"/>
        <v>543</v>
      </c>
      <c r="E48" s="14">
        <f t="shared" si="21"/>
        <v>1088</v>
      </c>
      <c r="F48" s="14">
        <f t="shared" si="21"/>
        <v>479</v>
      </c>
      <c r="G48" s="14">
        <f t="shared" si="21"/>
        <v>553</v>
      </c>
      <c r="H48" s="14">
        <f t="shared" si="21"/>
        <v>1032</v>
      </c>
      <c r="I48" s="14">
        <f t="shared" si="21"/>
        <v>536</v>
      </c>
      <c r="J48" s="14">
        <f t="shared" si="21"/>
        <v>545</v>
      </c>
      <c r="K48" s="14">
        <f t="shared" si="21"/>
        <v>1081</v>
      </c>
      <c r="L48" s="14">
        <f t="shared" si="21"/>
        <v>638</v>
      </c>
      <c r="M48" s="14">
        <f t="shared" si="21"/>
        <v>339</v>
      </c>
      <c r="N48" s="14">
        <f t="shared" si="21"/>
        <v>977</v>
      </c>
      <c r="O48" s="14">
        <f t="shared" si="21"/>
        <v>607</v>
      </c>
      <c r="P48" s="14">
        <f t="shared" si="21"/>
        <v>309</v>
      </c>
      <c r="Q48" s="14">
        <f t="shared" si="21"/>
        <v>916</v>
      </c>
      <c r="R48" s="14">
        <f t="shared" si="21"/>
        <v>571</v>
      </c>
      <c r="S48" s="14">
        <f t="shared" si="21"/>
        <v>289</v>
      </c>
      <c r="T48" s="14">
        <f t="shared" si="21"/>
        <v>860</v>
      </c>
      <c r="U48" s="14">
        <f t="shared" si="21"/>
        <v>551</v>
      </c>
      <c r="V48" s="14">
        <f t="shared" si="21"/>
        <v>359</v>
      </c>
      <c r="W48" s="14">
        <f t="shared" si="21"/>
        <v>910</v>
      </c>
      <c r="X48" s="14">
        <f t="shared" si="21"/>
        <v>501</v>
      </c>
      <c r="Y48" s="14">
        <f t="shared" si="21"/>
        <v>338</v>
      </c>
      <c r="Z48" s="14">
        <f t="shared" si="21"/>
        <v>839</v>
      </c>
      <c r="AA48" s="14">
        <f t="shared" si="21"/>
        <v>494</v>
      </c>
      <c r="AB48" s="14">
        <f t="shared" si="21"/>
        <v>298</v>
      </c>
      <c r="AC48" s="14">
        <f t="shared" si="21"/>
        <v>792</v>
      </c>
      <c r="AD48" s="14">
        <f t="shared" si="21"/>
        <v>537</v>
      </c>
      <c r="AE48" s="14">
        <f t="shared" si="21"/>
        <v>342</v>
      </c>
      <c r="AF48" s="14">
        <f t="shared" si="21"/>
        <v>879</v>
      </c>
      <c r="AG48" s="14">
        <f t="shared" si="21"/>
        <v>515</v>
      </c>
      <c r="AH48" s="14">
        <f t="shared" si="21"/>
        <v>424</v>
      </c>
      <c r="AI48" s="14">
        <f t="shared" si="21"/>
        <v>939</v>
      </c>
      <c r="AJ48" s="14">
        <f t="shared" si="21"/>
        <v>535</v>
      </c>
      <c r="AK48" s="14">
        <f t="shared" si="21"/>
        <v>409</v>
      </c>
      <c r="AL48" s="14">
        <f t="shared" si="21"/>
        <v>944</v>
      </c>
      <c r="AM48" s="14">
        <f t="shared" si="21"/>
        <v>6509</v>
      </c>
      <c r="AN48" s="14">
        <f t="shared" si="21"/>
        <v>4748</v>
      </c>
      <c r="AO48" s="14">
        <f t="shared" si="21"/>
        <v>11257</v>
      </c>
      <c r="AP48" s="15">
        <f t="shared" si="17"/>
        <v>1.1751727823556175E-2</v>
      </c>
      <c r="AQ48" s="15">
        <f t="shared" si="18"/>
        <v>9.238216798455887E-3</v>
      </c>
      <c r="AR48" s="15">
        <f t="shared" si="19"/>
        <v>1.0541959941114112E-2</v>
      </c>
    </row>
    <row r="49" spans="2:44">
      <c r="B49" s="13" t="s">
        <v>8</v>
      </c>
      <c r="C49" s="14">
        <f>SUM(C45:C48)</f>
        <v>51923</v>
      </c>
      <c r="D49" s="14">
        <f t="shared" ref="D49:E49" si="22">SUM(D45:D48)</f>
        <v>45390</v>
      </c>
      <c r="E49" s="14">
        <f t="shared" si="22"/>
        <v>97313</v>
      </c>
      <c r="F49" s="14">
        <f>SUM(F45:F48)</f>
        <v>46213</v>
      </c>
      <c r="G49" s="14">
        <f t="shared" ref="G49:H49" si="23">SUM(G45:G48)</f>
        <v>42202</v>
      </c>
      <c r="H49" s="14">
        <f t="shared" si="23"/>
        <v>88415</v>
      </c>
      <c r="I49" s="14">
        <f>SUM(I45:I48)</f>
        <v>49002</v>
      </c>
      <c r="J49" s="14">
        <f t="shared" ref="J49:K49" si="24">SUM(J45:J48)</f>
        <v>45289</v>
      </c>
      <c r="K49" s="14">
        <f t="shared" si="24"/>
        <v>94291</v>
      </c>
      <c r="L49" s="14">
        <f>SUM(L45:L48)</f>
        <v>46759</v>
      </c>
      <c r="M49" s="14">
        <f t="shared" ref="M49:N49" si="25">SUM(M45:M48)</f>
        <v>41807</v>
      </c>
      <c r="N49" s="14">
        <f t="shared" si="25"/>
        <v>88566</v>
      </c>
      <c r="O49" s="14">
        <f>SUM(O45:O48)</f>
        <v>45267</v>
      </c>
      <c r="P49" s="14">
        <f t="shared" ref="P49:Q49" si="26">SUM(P45:P48)</f>
        <v>41487</v>
      </c>
      <c r="Q49" s="14">
        <f t="shared" si="26"/>
        <v>86754</v>
      </c>
      <c r="R49" s="14">
        <f>SUM(R45:R48)</f>
        <v>43320</v>
      </c>
      <c r="S49" s="14">
        <f t="shared" ref="S49:T49" si="27">SUM(S45:S48)</f>
        <v>40436</v>
      </c>
      <c r="T49" s="14">
        <f t="shared" si="27"/>
        <v>83756</v>
      </c>
      <c r="U49" s="14">
        <f>SUM(U45:U48)</f>
        <v>45960</v>
      </c>
      <c r="V49" s="14">
        <f t="shared" ref="V49:W49" si="28">SUM(V45:V48)</f>
        <v>42661</v>
      </c>
      <c r="W49" s="14">
        <f t="shared" si="28"/>
        <v>88621</v>
      </c>
      <c r="X49" s="14">
        <f>SUM(X45:X48)</f>
        <v>46674</v>
      </c>
      <c r="Y49" s="14">
        <f t="shared" ref="Y49:Z49" si="29">SUM(Y45:Y48)</f>
        <v>43453</v>
      </c>
      <c r="Z49" s="14">
        <f t="shared" si="29"/>
        <v>90127</v>
      </c>
      <c r="AA49" s="14">
        <f>SUM(AA45:AA48)</f>
        <v>41907</v>
      </c>
      <c r="AB49" s="14">
        <f t="shared" ref="AB49:AC49" si="30">SUM(AB45:AB48)</f>
        <v>41331</v>
      </c>
      <c r="AC49" s="14">
        <f t="shared" si="30"/>
        <v>83238</v>
      </c>
      <c r="AD49" s="14">
        <f>SUM(AD45:AD48)</f>
        <v>45450</v>
      </c>
      <c r="AE49" s="14">
        <f t="shared" ref="AE49:AF49" si="31">SUM(AE45:AE48)</f>
        <v>42791</v>
      </c>
      <c r="AF49" s="14">
        <f t="shared" si="31"/>
        <v>88241</v>
      </c>
      <c r="AG49" s="14">
        <f>SUM(AG45:AG48)</f>
        <v>44052</v>
      </c>
      <c r="AH49" s="14">
        <f t="shared" ref="AH49:AI49" si="32">SUM(AH45:AH48)</f>
        <v>42347</v>
      </c>
      <c r="AI49" s="14">
        <f t="shared" si="32"/>
        <v>86399</v>
      </c>
      <c r="AJ49" s="14">
        <f>SUM(AJ45:AJ48)</f>
        <v>47349</v>
      </c>
      <c r="AK49" s="14">
        <f t="shared" ref="AK49:AL49" si="33">SUM(AK45:AK48)</f>
        <v>44758</v>
      </c>
      <c r="AL49" s="14">
        <f t="shared" si="33"/>
        <v>92107</v>
      </c>
      <c r="AM49" s="14">
        <f>SUM(AM45:AM48)</f>
        <v>553876</v>
      </c>
      <c r="AN49" s="14">
        <f t="shared" ref="AN49:AO49" si="34">SUM(AN45:AN48)</f>
        <v>513952</v>
      </c>
      <c r="AO49" s="14">
        <f t="shared" si="34"/>
        <v>1067828</v>
      </c>
      <c r="AP49" s="15">
        <f t="shared" si="17"/>
        <v>1</v>
      </c>
      <c r="AQ49" s="15">
        <f>AN49/$AN$49</f>
        <v>1</v>
      </c>
      <c r="AR49" s="15">
        <f>AO49/$AO$49</f>
        <v>1</v>
      </c>
    </row>
  </sheetData>
  <mergeCells count="33">
    <mergeCell ref="AM5:AO6"/>
    <mergeCell ref="C5:K5"/>
    <mergeCell ref="L5:T5"/>
    <mergeCell ref="U5:AC5"/>
    <mergeCell ref="U6:W6"/>
    <mergeCell ref="X6:Z6"/>
    <mergeCell ref="AA6:AC6"/>
    <mergeCell ref="R6:T6"/>
    <mergeCell ref="C6:E6"/>
    <mergeCell ref="F6:H6"/>
    <mergeCell ref="I6:K6"/>
    <mergeCell ref="L6:N6"/>
    <mergeCell ref="O6:Q6"/>
    <mergeCell ref="B5:B7"/>
    <mergeCell ref="AD5:AL5"/>
    <mergeCell ref="AD6:AF6"/>
    <mergeCell ref="AG6:AI6"/>
    <mergeCell ref="AJ6:AL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422-559F-4FCE-972B-EF924CBBB108}">
  <sheetPr>
    <tabColor rgb="FFC00000"/>
  </sheetPr>
  <dimension ref="B4:AR49"/>
  <sheetViews>
    <sheetView topLeftCell="A3" zoomScale="70" zoomScaleNormal="70" workbookViewId="0">
      <pane xSplit="2" ySplit="5" topLeftCell="C8" activePane="bottomRight" state="frozen"/>
      <selection pane="bottomRight" activeCell="B4" sqref="B4"/>
      <selection pane="bottomLeft" activeCell="B5" sqref="B5:B7"/>
      <selection pane="topRight" activeCell="B5" sqref="B5:B7"/>
    </sheetView>
  </sheetViews>
  <sheetFormatPr defaultRowHeight="13.9"/>
  <cols>
    <col min="1" max="1" width="12.5" customWidth="1"/>
    <col min="2" max="2" width="44.5" customWidth="1"/>
    <col min="3" max="3" width="14.5" bestFit="1" customWidth="1"/>
    <col min="4" max="5" width="17.375" bestFit="1" customWidth="1"/>
    <col min="6" max="6" width="14.5" bestFit="1" customWidth="1"/>
    <col min="7" max="7" width="17.375" bestFit="1" customWidth="1"/>
    <col min="8" max="8" width="16.875" bestFit="1" customWidth="1"/>
    <col min="9" max="9" width="14.5" bestFit="1" customWidth="1"/>
    <col min="10" max="11" width="17.375" bestFit="1" customWidth="1"/>
    <col min="12" max="12" width="15" bestFit="1" customWidth="1"/>
    <col min="13" max="14" width="16.5" bestFit="1" customWidth="1"/>
    <col min="15" max="15" width="14.5" bestFit="1" customWidth="1"/>
    <col min="16" max="16" width="17.375" bestFit="1" customWidth="1"/>
    <col min="17" max="17" width="17.625" bestFit="1" customWidth="1"/>
    <col min="18" max="18" width="15" bestFit="1" customWidth="1"/>
    <col min="19" max="19" width="17.375" bestFit="1" customWidth="1"/>
    <col min="20" max="20" width="16.875" bestFit="1" customWidth="1"/>
    <col min="21" max="21" width="15" bestFit="1" customWidth="1"/>
    <col min="22" max="23" width="16.875" bestFit="1" customWidth="1"/>
    <col min="24" max="24" width="15" bestFit="1" customWidth="1"/>
    <col min="25" max="25" width="16.875" bestFit="1" customWidth="1"/>
    <col min="26" max="26" width="17.625" bestFit="1" customWidth="1"/>
    <col min="27" max="27" width="15" bestFit="1" customWidth="1"/>
    <col min="28" max="28" width="17.625" bestFit="1" customWidth="1"/>
    <col min="29" max="29" width="17.375" bestFit="1" customWidth="1"/>
    <col min="30" max="30" width="15" bestFit="1" customWidth="1"/>
    <col min="31" max="32" width="17.375" bestFit="1" customWidth="1"/>
    <col min="33" max="33" width="15" bestFit="1" customWidth="1"/>
    <col min="34" max="34" width="17.625" bestFit="1" customWidth="1"/>
    <col min="35" max="35" width="16.875" bestFit="1" customWidth="1"/>
    <col min="36" max="36" width="14.5" bestFit="1" customWidth="1"/>
    <col min="37" max="37" width="17.375" bestFit="1" customWidth="1"/>
    <col min="38" max="38" width="17.625" bestFit="1" customWidth="1"/>
    <col min="39" max="39" width="16.625" bestFit="1" customWidth="1"/>
    <col min="40" max="40" width="19.5" bestFit="1" customWidth="1"/>
    <col min="41" max="41" width="20" bestFit="1" customWidth="1"/>
  </cols>
  <sheetData>
    <row r="4" spans="2:41" ht="17.45">
      <c r="B4" s="9" t="s">
        <v>50</v>
      </c>
      <c r="D4" s="10" t="s">
        <v>51</v>
      </c>
      <c r="AO4" s="11" t="s">
        <v>51</v>
      </c>
    </row>
    <row r="5" spans="2:41">
      <c r="B5" s="47" t="s">
        <v>1</v>
      </c>
      <c r="C5" s="38" t="s">
        <v>2</v>
      </c>
      <c r="D5" s="39"/>
      <c r="E5" s="39"/>
      <c r="F5" s="39"/>
      <c r="G5" s="39"/>
      <c r="H5" s="39"/>
      <c r="I5" s="39"/>
      <c r="J5" s="39"/>
      <c r="K5" s="40"/>
      <c r="L5" s="41" t="s">
        <v>3</v>
      </c>
      <c r="M5" s="42"/>
      <c r="N5" s="42"/>
      <c r="O5" s="42"/>
      <c r="P5" s="42"/>
      <c r="Q5" s="42"/>
      <c r="R5" s="42"/>
      <c r="S5" s="42"/>
      <c r="T5" s="43"/>
      <c r="U5" s="44" t="s">
        <v>4</v>
      </c>
      <c r="V5" s="45"/>
      <c r="W5" s="45"/>
      <c r="X5" s="45"/>
      <c r="Y5" s="45"/>
      <c r="Z5" s="45"/>
      <c r="AA5" s="45"/>
      <c r="AB5" s="45"/>
      <c r="AC5" s="46"/>
      <c r="AD5" s="31" t="s">
        <v>5</v>
      </c>
      <c r="AE5" s="32"/>
      <c r="AF5" s="32"/>
      <c r="AG5" s="32"/>
      <c r="AH5" s="32"/>
      <c r="AI5" s="32"/>
      <c r="AJ5" s="32"/>
      <c r="AK5" s="32"/>
      <c r="AL5" s="33"/>
      <c r="AM5" s="26">
        <v>2019</v>
      </c>
      <c r="AN5" s="26"/>
      <c r="AO5" s="26"/>
    </row>
    <row r="6" spans="2:41">
      <c r="B6" s="48"/>
      <c r="C6" s="27">
        <v>43466</v>
      </c>
      <c r="D6" s="28"/>
      <c r="E6" s="29"/>
      <c r="F6" s="27">
        <v>43498</v>
      </c>
      <c r="G6" s="28"/>
      <c r="H6" s="29"/>
      <c r="I6" s="27">
        <v>43530</v>
      </c>
      <c r="J6" s="28"/>
      <c r="K6" s="29"/>
      <c r="L6" s="35">
        <v>43560</v>
      </c>
      <c r="M6" s="36"/>
      <c r="N6" s="37"/>
      <c r="O6" s="35">
        <v>43591</v>
      </c>
      <c r="P6" s="36"/>
      <c r="Q6" s="37"/>
      <c r="R6" s="35">
        <v>43623</v>
      </c>
      <c r="S6" s="36"/>
      <c r="T6" s="37"/>
      <c r="U6" s="20">
        <v>43653</v>
      </c>
      <c r="V6" s="21"/>
      <c r="W6" s="22"/>
      <c r="X6" s="20">
        <v>43684</v>
      </c>
      <c r="Y6" s="21"/>
      <c r="Z6" s="22"/>
      <c r="AA6" s="20">
        <v>43715</v>
      </c>
      <c r="AB6" s="21"/>
      <c r="AC6" s="22"/>
      <c r="AD6" s="23">
        <v>43745</v>
      </c>
      <c r="AE6" s="24"/>
      <c r="AF6" s="25"/>
      <c r="AG6" s="23">
        <v>43776</v>
      </c>
      <c r="AH6" s="24"/>
      <c r="AI6" s="25"/>
      <c r="AJ6" s="23">
        <v>43806</v>
      </c>
      <c r="AK6" s="24"/>
      <c r="AL6" s="25"/>
      <c r="AM6" s="26"/>
      <c r="AN6" s="26"/>
      <c r="AO6" s="26"/>
    </row>
    <row r="7" spans="2:41">
      <c r="B7" s="49"/>
      <c r="C7" s="5" t="s">
        <v>6</v>
      </c>
      <c r="D7" s="5" t="s">
        <v>7</v>
      </c>
      <c r="E7" s="5" t="s">
        <v>8</v>
      </c>
      <c r="F7" s="5" t="s">
        <v>6</v>
      </c>
      <c r="G7" s="5" t="s">
        <v>7</v>
      </c>
      <c r="H7" s="5" t="s">
        <v>8</v>
      </c>
      <c r="I7" s="5" t="s">
        <v>6</v>
      </c>
      <c r="J7" s="5" t="s">
        <v>7</v>
      </c>
      <c r="K7" s="5" t="s">
        <v>8</v>
      </c>
      <c r="L7" s="1" t="s">
        <v>6</v>
      </c>
      <c r="M7" s="1" t="s">
        <v>7</v>
      </c>
      <c r="N7" s="1" t="s">
        <v>8</v>
      </c>
      <c r="O7" s="1" t="s">
        <v>6</v>
      </c>
      <c r="P7" s="1" t="s">
        <v>7</v>
      </c>
      <c r="Q7" s="1" t="s">
        <v>8</v>
      </c>
      <c r="R7" s="1" t="s">
        <v>6</v>
      </c>
      <c r="S7" s="1" t="s">
        <v>7</v>
      </c>
      <c r="T7" s="1" t="s">
        <v>8</v>
      </c>
      <c r="U7" s="6" t="s">
        <v>6</v>
      </c>
      <c r="V7" s="6" t="s">
        <v>7</v>
      </c>
      <c r="W7" s="6" t="s">
        <v>8</v>
      </c>
      <c r="X7" s="6" t="s">
        <v>6</v>
      </c>
      <c r="Y7" s="6" t="s">
        <v>7</v>
      </c>
      <c r="Z7" s="6" t="s">
        <v>8</v>
      </c>
      <c r="AA7" s="6" t="s">
        <v>6</v>
      </c>
      <c r="AB7" s="6" t="s">
        <v>7</v>
      </c>
      <c r="AC7" s="6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M7" s="8" t="s">
        <v>6</v>
      </c>
      <c r="AN7" s="8" t="s">
        <v>7</v>
      </c>
      <c r="AO7" s="8" t="s">
        <v>8</v>
      </c>
    </row>
    <row r="8" spans="2:41">
      <c r="B8" s="50" t="s">
        <v>9</v>
      </c>
      <c r="C8" s="2">
        <v>623224</v>
      </c>
      <c r="D8" s="2">
        <v>2666640</v>
      </c>
      <c r="E8" s="2">
        <f>SUM(C8:D8)</f>
        <v>3289864</v>
      </c>
      <c r="F8" s="2">
        <v>508651</v>
      </c>
      <c r="G8" s="2">
        <v>2219641</v>
      </c>
      <c r="H8" s="2">
        <f>SUM(F8:G8)</f>
        <v>2728292</v>
      </c>
      <c r="I8" s="2">
        <v>543316</v>
      </c>
      <c r="J8" s="2">
        <v>3298862</v>
      </c>
      <c r="K8" s="2">
        <f>SUM(I8:J8)</f>
        <v>3842178</v>
      </c>
      <c r="L8" s="2">
        <v>418125</v>
      </c>
      <c r="M8" s="2">
        <v>2890958</v>
      </c>
      <c r="N8" s="2">
        <f>SUM(L8:M8)</f>
        <v>3309083</v>
      </c>
      <c r="O8" s="2">
        <v>391801</v>
      </c>
      <c r="P8" s="2">
        <v>2735864</v>
      </c>
      <c r="Q8" s="2">
        <f>SUM(O8:P8)</f>
        <v>3127665</v>
      </c>
      <c r="R8" s="2">
        <v>390812</v>
      </c>
      <c r="S8" s="2">
        <v>2377664</v>
      </c>
      <c r="T8" s="2">
        <f>SUM(R8:S8)</f>
        <v>2768476</v>
      </c>
      <c r="U8" s="2">
        <v>466028</v>
      </c>
      <c r="V8" s="2">
        <v>3086328</v>
      </c>
      <c r="W8" s="2">
        <f>SUM(U8:V8)</f>
        <v>3552356</v>
      </c>
      <c r="X8" s="2">
        <v>457957</v>
      </c>
      <c r="Y8" s="2">
        <v>3500211</v>
      </c>
      <c r="Z8" s="2">
        <f>SUM(X8:Y8)</f>
        <v>3958168</v>
      </c>
      <c r="AA8" s="2">
        <v>449438</v>
      </c>
      <c r="AB8" s="2">
        <v>3695696</v>
      </c>
      <c r="AC8" s="2">
        <f>SUM(AA8:AB8)</f>
        <v>4145134</v>
      </c>
      <c r="AD8" s="2">
        <v>413194</v>
      </c>
      <c r="AE8" s="2">
        <v>4210166</v>
      </c>
      <c r="AF8" s="2">
        <f>SUM(AD8:AE8)</f>
        <v>4623360</v>
      </c>
      <c r="AG8" s="2">
        <v>430883</v>
      </c>
      <c r="AH8" s="2">
        <v>3838906</v>
      </c>
      <c r="AI8" s="2">
        <f>SUM(AG8:AH8)</f>
        <v>4269789</v>
      </c>
      <c r="AJ8" s="2">
        <v>478593</v>
      </c>
      <c r="AK8" s="2">
        <v>3506321</v>
      </c>
      <c r="AL8" s="2">
        <f>SUM(AJ8:AK8)</f>
        <v>3984914</v>
      </c>
      <c r="AM8" s="2">
        <f>C8+F8+I8+L8+O8+R8+U8+X8+AA8+AD8+AG8+AJ8</f>
        <v>5572022</v>
      </c>
      <c r="AN8" s="2">
        <f>D8+G8+J8+M8+P8+S8+V8+Y8+AB8+AE8+AH8+AK8</f>
        <v>38027257</v>
      </c>
      <c r="AO8" s="2">
        <f>SUM(AM8:AN8)</f>
        <v>43599279</v>
      </c>
    </row>
    <row r="9" spans="2:41">
      <c r="B9" s="50" t="s">
        <v>10</v>
      </c>
      <c r="C9" s="2">
        <v>3515670</v>
      </c>
      <c r="D9" s="2">
        <v>111069775</v>
      </c>
      <c r="E9" s="2">
        <f t="shared" ref="E9:E40" si="0">SUM(C9:D9)</f>
        <v>114585445</v>
      </c>
      <c r="F9" s="2">
        <v>3203934</v>
      </c>
      <c r="G9" s="2">
        <v>96153015</v>
      </c>
      <c r="H9" s="2">
        <f t="shared" ref="H9:H40" si="1">SUM(F9:G9)</f>
        <v>99356949</v>
      </c>
      <c r="I9" s="2">
        <v>3093054</v>
      </c>
      <c r="J9" s="2">
        <v>121004718</v>
      </c>
      <c r="K9" s="2">
        <f t="shared" ref="K9:K40" si="2">SUM(I9:J9)</f>
        <v>124097772</v>
      </c>
      <c r="L9" s="2">
        <v>2342806</v>
      </c>
      <c r="M9" s="2">
        <v>104430542</v>
      </c>
      <c r="N9" s="2">
        <f t="shared" ref="N9:N40" si="3">SUM(L9:M9)</f>
        <v>106773348</v>
      </c>
      <c r="O9" s="2">
        <v>2467849</v>
      </c>
      <c r="P9" s="2">
        <v>110329097</v>
      </c>
      <c r="Q9" s="2">
        <f t="shared" ref="Q9:Q40" si="4">SUM(O9:P9)</f>
        <v>112796946</v>
      </c>
      <c r="R9" s="2">
        <v>2782175</v>
      </c>
      <c r="S9" s="2">
        <v>106283835</v>
      </c>
      <c r="T9" s="2">
        <f t="shared" ref="T9:T40" si="5">SUM(R9:S9)</f>
        <v>109066010</v>
      </c>
      <c r="U9" s="2">
        <v>2604280</v>
      </c>
      <c r="V9" s="2">
        <v>105456616</v>
      </c>
      <c r="W9" s="2">
        <f t="shared" ref="W9:W40" si="6">SUM(U9:V9)</f>
        <v>108060896</v>
      </c>
      <c r="X9" s="2">
        <v>2777386</v>
      </c>
      <c r="Y9" s="2">
        <v>107394494</v>
      </c>
      <c r="Z9" s="2">
        <f t="shared" ref="Z9:Z40" si="7">SUM(X9:Y9)</f>
        <v>110171880</v>
      </c>
      <c r="AA9" s="2">
        <v>2426450</v>
      </c>
      <c r="AB9" s="2">
        <v>113371133</v>
      </c>
      <c r="AC9" s="2">
        <f t="shared" ref="AC9:AC40" si="8">SUM(AA9:AB9)</f>
        <v>115797583</v>
      </c>
      <c r="AD9" s="2">
        <v>2603825</v>
      </c>
      <c r="AE9" s="2">
        <v>117616106</v>
      </c>
      <c r="AF9" s="2">
        <f t="shared" ref="AF9:AF40" si="9">SUM(AD9:AE9)</f>
        <v>120219931</v>
      </c>
      <c r="AG9" s="2">
        <v>2932369</v>
      </c>
      <c r="AH9" s="2">
        <v>119271649</v>
      </c>
      <c r="AI9" s="2">
        <f t="shared" ref="AI9:AI40" si="10">SUM(AG9:AH9)</f>
        <v>122204018</v>
      </c>
      <c r="AJ9" s="2">
        <v>2409801</v>
      </c>
      <c r="AK9" s="2">
        <v>114326624</v>
      </c>
      <c r="AL9" s="2">
        <f t="shared" ref="AL9:AL40" si="11">SUM(AJ9:AK9)</f>
        <v>116736425</v>
      </c>
      <c r="AM9" s="2">
        <f t="shared" ref="AM9:AN40" si="12">C9+F9+I9+L9+O9+R9+U9+X9+AA9+AD9+AG9+AJ9</f>
        <v>33159599</v>
      </c>
      <c r="AN9" s="2">
        <f t="shared" si="12"/>
        <v>1326707604</v>
      </c>
      <c r="AO9" s="2">
        <f t="shared" ref="AO9:AO40" si="13">SUM(AM9:AN9)</f>
        <v>1359867203</v>
      </c>
    </row>
    <row r="10" spans="2:41">
      <c r="B10" s="50" t="s">
        <v>11</v>
      </c>
      <c r="C10" s="2">
        <v>0</v>
      </c>
      <c r="D10" s="2">
        <v>0</v>
      </c>
      <c r="E10" s="2">
        <f t="shared" si="0"/>
        <v>0</v>
      </c>
      <c r="F10" s="2">
        <v>0</v>
      </c>
      <c r="G10" s="2">
        <v>0</v>
      </c>
      <c r="H10" s="2">
        <f t="shared" si="1"/>
        <v>0</v>
      </c>
      <c r="I10" s="2">
        <v>0</v>
      </c>
      <c r="J10" s="2">
        <v>0</v>
      </c>
      <c r="K10" s="2">
        <f t="shared" si="2"/>
        <v>0</v>
      </c>
      <c r="L10" s="2">
        <v>0</v>
      </c>
      <c r="M10" s="2">
        <v>0</v>
      </c>
      <c r="N10" s="2">
        <f t="shared" si="3"/>
        <v>0</v>
      </c>
      <c r="O10" s="2">
        <v>0</v>
      </c>
      <c r="P10" s="2">
        <v>0</v>
      </c>
      <c r="Q10" s="2">
        <f t="shared" si="4"/>
        <v>0</v>
      </c>
      <c r="R10" s="2">
        <v>0</v>
      </c>
      <c r="S10" s="2">
        <v>0</v>
      </c>
      <c r="T10" s="2">
        <f t="shared" si="5"/>
        <v>0</v>
      </c>
      <c r="U10" s="2">
        <v>0</v>
      </c>
      <c r="V10" s="2">
        <v>0</v>
      </c>
      <c r="W10" s="2">
        <f t="shared" si="6"/>
        <v>0</v>
      </c>
      <c r="X10" s="2">
        <v>0</v>
      </c>
      <c r="Y10" s="2">
        <v>0</v>
      </c>
      <c r="Z10" s="2">
        <f t="shared" si="7"/>
        <v>0</v>
      </c>
      <c r="AA10" s="2">
        <v>0</v>
      </c>
      <c r="AB10" s="2">
        <v>0</v>
      </c>
      <c r="AC10" s="2">
        <f t="shared" si="8"/>
        <v>0</v>
      </c>
      <c r="AD10" s="2">
        <v>0</v>
      </c>
      <c r="AE10" s="2">
        <v>0</v>
      </c>
      <c r="AF10" s="2">
        <f t="shared" si="9"/>
        <v>0</v>
      </c>
      <c r="AG10" s="2">
        <v>0</v>
      </c>
      <c r="AH10" s="2">
        <v>0</v>
      </c>
      <c r="AI10" s="2">
        <f t="shared" si="10"/>
        <v>0</v>
      </c>
      <c r="AJ10" s="2">
        <v>0</v>
      </c>
      <c r="AK10" s="2">
        <v>0</v>
      </c>
      <c r="AL10" s="2">
        <f t="shared" si="11"/>
        <v>0</v>
      </c>
      <c r="AM10" s="2">
        <f t="shared" si="12"/>
        <v>0</v>
      </c>
      <c r="AN10" s="2">
        <f t="shared" si="12"/>
        <v>0</v>
      </c>
      <c r="AO10" s="2">
        <f t="shared" si="13"/>
        <v>0</v>
      </c>
    </row>
    <row r="11" spans="2:41">
      <c r="B11" s="50" t="s">
        <v>12</v>
      </c>
      <c r="C11" s="2">
        <v>1103065</v>
      </c>
      <c r="D11" s="2">
        <v>250996</v>
      </c>
      <c r="E11" s="2">
        <f t="shared" si="0"/>
        <v>1354061</v>
      </c>
      <c r="F11" s="2">
        <v>971141</v>
      </c>
      <c r="G11" s="2">
        <v>145701</v>
      </c>
      <c r="H11" s="2">
        <f t="shared" si="1"/>
        <v>1116842</v>
      </c>
      <c r="I11" s="2">
        <v>1019801</v>
      </c>
      <c r="J11" s="2">
        <v>201861</v>
      </c>
      <c r="K11" s="2">
        <f t="shared" si="2"/>
        <v>1221662</v>
      </c>
      <c r="L11" s="2">
        <v>817443</v>
      </c>
      <c r="M11" s="2">
        <v>161995</v>
      </c>
      <c r="N11" s="2">
        <f t="shared" si="3"/>
        <v>979438</v>
      </c>
      <c r="O11" s="2">
        <v>831799</v>
      </c>
      <c r="P11" s="2">
        <v>132201</v>
      </c>
      <c r="Q11" s="2">
        <f t="shared" si="4"/>
        <v>964000</v>
      </c>
      <c r="R11" s="2">
        <v>841851</v>
      </c>
      <c r="S11" s="2">
        <v>142621</v>
      </c>
      <c r="T11" s="2">
        <f t="shared" si="5"/>
        <v>984472</v>
      </c>
      <c r="U11" s="2">
        <v>825944</v>
      </c>
      <c r="V11" s="2">
        <v>138766</v>
      </c>
      <c r="W11" s="2">
        <f t="shared" si="6"/>
        <v>964710</v>
      </c>
      <c r="X11" s="2">
        <v>776744</v>
      </c>
      <c r="Y11" s="2">
        <v>139949</v>
      </c>
      <c r="Z11" s="2">
        <f t="shared" si="7"/>
        <v>916693</v>
      </c>
      <c r="AA11" s="2">
        <v>731831</v>
      </c>
      <c r="AB11" s="2">
        <v>150677</v>
      </c>
      <c r="AC11" s="2">
        <f t="shared" si="8"/>
        <v>882508</v>
      </c>
      <c r="AD11" s="2">
        <v>809807</v>
      </c>
      <c r="AE11" s="2">
        <v>148069</v>
      </c>
      <c r="AF11" s="2">
        <f t="shared" si="9"/>
        <v>957876</v>
      </c>
      <c r="AG11" s="2">
        <v>790871</v>
      </c>
      <c r="AH11" s="2">
        <v>170102</v>
      </c>
      <c r="AI11" s="2">
        <f t="shared" si="10"/>
        <v>960973</v>
      </c>
      <c r="AJ11" s="2">
        <v>796969</v>
      </c>
      <c r="AK11" s="2">
        <v>212755</v>
      </c>
      <c r="AL11" s="2">
        <f t="shared" si="11"/>
        <v>1009724</v>
      </c>
      <c r="AM11" s="2">
        <f t="shared" si="12"/>
        <v>10317266</v>
      </c>
      <c r="AN11" s="2">
        <f t="shared" si="12"/>
        <v>1995693</v>
      </c>
      <c r="AO11" s="2">
        <f t="shared" si="13"/>
        <v>12312959</v>
      </c>
    </row>
    <row r="12" spans="2:41">
      <c r="B12" s="50" t="s">
        <v>13</v>
      </c>
      <c r="C12" s="2">
        <v>307803</v>
      </c>
      <c r="D12" s="2">
        <v>0</v>
      </c>
      <c r="E12" s="2">
        <f t="shared" si="0"/>
        <v>307803</v>
      </c>
      <c r="F12" s="2">
        <v>299621</v>
      </c>
      <c r="G12" s="2">
        <v>0</v>
      </c>
      <c r="H12" s="2">
        <f t="shared" si="1"/>
        <v>299621</v>
      </c>
      <c r="I12" s="2">
        <v>277543</v>
      </c>
      <c r="J12" s="2">
        <v>1521</v>
      </c>
      <c r="K12" s="2">
        <f t="shared" si="2"/>
        <v>279064</v>
      </c>
      <c r="L12" s="2">
        <v>228080</v>
      </c>
      <c r="M12" s="2">
        <v>0</v>
      </c>
      <c r="N12" s="2">
        <f t="shared" si="3"/>
        <v>228080</v>
      </c>
      <c r="O12" s="2">
        <v>190716</v>
      </c>
      <c r="P12" s="2">
        <v>0</v>
      </c>
      <c r="Q12" s="2">
        <f t="shared" si="4"/>
        <v>190716</v>
      </c>
      <c r="R12" s="2">
        <v>157028</v>
      </c>
      <c r="S12" s="2">
        <v>0</v>
      </c>
      <c r="T12" s="2">
        <f t="shared" si="5"/>
        <v>157028</v>
      </c>
      <c r="U12" s="2">
        <v>187738</v>
      </c>
      <c r="V12" s="2">
        <v>0</v>
      </c>
      <c r="W12" s="2">
        <f t="shared" si="6"/>
        <v>187738</v>
      </c>
      <c r="X12" s="2">
        <v>188170</v>
      </c>
      <c r="Y12" s="2">
        <v>0</v>
      </c>
      <c r="Z12" s="2">
        <f t="shared" si="7"/>
        <v>188170</v>
      </c>
      <c r="AA12" s="2">
        <v>158612</v>
      </c>
      <c r="AB12" s="2">
        <v>0</v>
      </c>
      <c r="AC12" s="2">
        <f t="shared" si="8"/>
        <v>158612</v>
      </c>
      <c r="AD12" s="2">
        <v>174280</v>
      </c>
      <c r="AE12" s="2">
        <v>0</v>
      </c>
      <c r="AF12" s="2">
        <f t="shared" si="9"/>
        <v>174280</v>
      </c>
      <c r="AG12" s="2">
        <v>179068</v>
      </c>
      <c r="AH12" s="2">
        <v>0</v>
      </c>
      <c r="AI12" s="2">
        <f t="shared" si="10"/>
        <v>179068</v>
      </c>
      <c r="AJ12" s="2">
        <v>183825</v>
      </c>
      <c r="AK12" s="2">
        <v>0</v>
      </c>
      <c r="AL12" s="2">
        <f t="shared" si="11"/>
        <v>183825</v>
      </c>
      <c r="AM12" s="2">
        <f t="shared" si="12"/>
        <v>2532484</v>
      </c>
      <c r="AN12" s="2">
        <f t="shared" si="12"/>
        <v>1521</v>
      </c>
      <c r="AO12" s="2">
        <f t="shared" si="13"/>
        <v>2534005</v>
      </c>
    </row>
    <row r="13" spans="2:41">
      <c r="B13" s="50" t="s">
        <v>14</v>
      </c>
      <c r="C13" s="2">
        <v>0</v>
      </c>
      <c r="D13" s="2">
        <v>0</v>
      </c>
      <c r="E13" s="2">
        <f t="shared" si="0"/>
        <v>0</v>
      </c>
      <c r="F13" s="2">
        <v>0</v>
      </c>
      <c r="G13" s="2">
        <v>0</v>
      </c>
      <c r="H13" s="2">
        <f t="shared" si="1"/>
        <v>0</v>
      </c>
      <c r="I13" s="2">
        <v>0</v>
      </c>
      <c r="J13" s="2">
        <v>0</v>
      </c>
      <c r="K13" s="2">
        <f t="shared" si="2"/>
        <v>0</v>
      </c>
      <c r="L13" s="2">
        <v>0</v>
      </c>
      <c r="M13" s="2">
        <v>0</v>
      </c>
      <c r="N13" s="2">
        <f t="shared" si="3"/>
        <v>0</v>
      </c>
      <c r="O13" s="2">
        <v>0</v>
      </c>
      <c r="P13" s="2">
        <v>0</v>
      </c>
      <c r="Q13" s="2">
        <f t="shared" si="4"/>
        <v>0</v>
      </c>
      <c r="R13" s="2">
        <v>0</v>
      </c>
      <c r="S13" s="2">
        <v>0</v>
      </c>
      <c r="T13" s="2">
        <f t="shared" si="5"/>
        <v>0</v>
      </c>
      <c r="U13" s="2">
        <v>0</v>
      </c>
      <c r="V13" s="2">
        <v>0</v>
      </c>
      <c r="W13" s="2">
        <f t="shared" si="6"/>
        <v>0</v>
      </c>
      <c r="X13" s="2">
        <v>0</v>
      </c>
      <c r="Y13" s="2">
        <v>0</v>
      </c>
      <c r="Z13" s="2">
        <f t="shared" si="7"/>
        <v>0</v>
      </c>
      <c r="AA13" s="2">
        <v>0</v>
      </c>
      <c r="AB13" s="2">
        <v>0</v>
      </c>
      <c r="AC13" s="2">
        <f t="shared" si="8"/>
        <v>0</v>
      </c>
      <c r="AD13" s="2">
        <v>0</v>
      </c>
      <c r="AE13" s="2">
        <v>0</v>
      </c>
      <c r="AF13" s="2">
        <f t="shared" si="9"/>
        <v>0</v>
      </c>
      <c r="AG13" s="2">
        <v>0</v>
      </c>
      <c r="AH13" s="2">
        <v>0</v>
      </c>
      <c r="AI13" s="2">
        <f t="shared" si="10"/>
        <v>0</v>
      </c>
      <c r="AJ13" s="2">
        <v>0</v>
      </c>
      <c r="AK13" s="2">
        <v>0</v>
      </c>
      <c r="AL13" s="2">
        <f t="shared" si="11"/>
        <v>0</v>
      </c>
      <c r="AM13" s="2">
        <f t="shared" si="12"/>
        <v>0</v>
      </c>
      <c r="AN13" s="2">
        <f t="shared" si="12"/>
        <v>0</v>
      </c>
      <c r="AO13" s="2">
        <f t="shared" si="13"/>
        <v>0</v>
      </c>
    </row>
    <row r="14" spans="2:41">
      <c r="B14" s="50" t="s">
        <v>15</v>
      </c>
      <c r="C14" s="2">
        <v>842315</v>
      </c>
      <c r="D14" s="2">
        <v>14752</v>
      </c>
      <c r="E14" s="2">
        <f t="shared" si="0"/>
        <v>857067</v>
      </c>
      <c r="F14" s="2">
        <v>769849</v>
      </c>
      <c r="G14" s="2">
        <v>2744</v>
      </c>
      <c r="H14" s="2">
        <f t="shared" si="1"/>
        <v>772593</v>
      </c>
      <c r="I14" s="2">
        <v>713373</v>
      </c>
      <c r="J14" s="2">
        <v>8133</v>
      </c>
      <c r="K14" s="2">
        <f t="shared" si="2"/>
        <v>721506</v>
      </c>
      <c r="L14" s="2">
        <v>539817</v>
      </c>
      <c r="M14" s="2">
        <v>2474</v>
      </c>
      <c r="N14" s="2">
        <f t="shared" si="3"/>
        <v>542291</v>
      </c>
      <c r="O14" s="2">
        <v>481906</v>
      </c>
      <c r="P14" s="2">
        <v>19413</v>
      </c>
      <c r="Q14" s="2">
        <f t="shared" si="4"/>
        <v>501319</v>
      </c>
      <c r="R14" s="2">
        <v>533307</v>
      </c>
      <c r="S14" s="2">
        <v>17922</v>
      </c>
      <c r="T14" s="2">
        <f t="shared" si="5"/>
        <v>551229</v>
      </c>
      <c r="U14" s="2">
        <v>561886</v>
      </c>
      <c r="V14" s="2">
        <v>3614</v>
      </c>
      <c r="W14" s="2">
        <f t="shared" si="6"/>
        <v>565500</v>
      </c>
      <c r="X14" s="2">
        <v>669425</v>
      </c>
      <c r="Y14" s="2">
        <v>1001</v>
      </c>
      <c r="Z14" s="2">
        <f t="shared" si="7"/>
        <v>670426</v>
      </c>
      <c r="AA14" s="2">
        <v>559427</v>
      </c>
      <c r="AB14" s="2">
        <v>89</v>
      </c>
      <c r="AC14" s="2">
        <f t="shared" si="8"/>
        <v>559516</v>
      </c>
      <c r="AD14" s="2">
        <v>665797</v>
      </c>
      <c r="AE14" s="2">
        <v>14982</v>
      </c>
      <c r="AF14" s="2">
        <f t="shared" si="9"/>
        <v>680779</v>
      </c>
      <c r="AG14" s="2">
        <v>635243</v>
      </c>
      <c r="AH14" s="2">
        <v>26930</v>
      </c>
      <c r="AI14" s="2">
        <f t="shared" si="10"/>
        <v>662173</v>
      </c>
      <c r="AJ14" s="2">
        <v>689874</v>
      </c>
      <c r="AK14" s="2">
        <v>19502</v>
      </c>
      <c r="AL14" s="2">
        <f t="shared" si="11"/>
        <v>709376</v>
      </c>
      <c r="AM14" s="2">
        <f t="shared" si="12"/>
        <v>7662219</v>
      </c>
      <c r="AN14" s="2">
        <f t="shared" si="12"/>
        <v>131556</v>
      </c>
      <c r="AO14" s="2">
        <f t="shared" si="13"/>
        <v>7793775</v>
      </c>
    </row>
    <row r="15" spans="2:41">
      <c r="B15" s="50" t="s">
        <v>16</v>
      </c>
      <c r="C15" s="2">
        <v>0</v>
      </c>
      <c r="D15" s="2">
        <v>0</v>
      </c>
      <c r="E15" s="2">
        <f t="shared" si="0"/>
        <v>0</v>
      </c>
      <c r="F15" s="2">
        <v>0</v>
      </c>
      <c r="G15" s="2">
        <v>0</v>
      </c>
      <c r="H15" s="2">
        <f t="shared" si="1"/>
        <v>0</v>
      </c>
      <c r="I15" s="2">
        <v>0</v>
      </c>
      <c r="J15" s="2">
        <v>0</v>
      </c>
      <c r="K15" s="2">
        <f t="shared" si="2"/>
        <v>0</v>
      </c>
      <c r="L15" s="2">
        <v>0</v>
      </c>
      <c r="M15" s="2">
        <v>0</v>
      </c>
      <c r="N15" s="2">
        <f t="shared" si="3"/>
        <v>0</v>
      </c>
      <c r="O15" s="2">
        <v>0</v>
      </c>
      <c r="P15" s="2">
        <v>0</v>
      </c>
      <c r="Q15" s="2">
        <f t="shared" si="4"/>
        <v>0</v>
      </c>
      <c r="R15" s="2">
        <v>0</v>
      </c>
      <c r="S15" s="2">
        <v>0</v>
      </c>
      <c r="T15" s="2">
        <f t="shared" si="5"/>
        <v>0</v>
      </c>
      <c r="U15" s="2">
        <v>0</v>
      </c>
      <c r="V15" s="2">
        <v>0</v>
      </c>
      <c r="W15" s="2">
        <f t="shared" si="6"/>
        <v>0</v>
      </c>
      <c r="X15" s="2">
        <v>0</v>
      </c>
      <c r="Y15" s="2">
        <v>0</v>
      </c>
      <c r="Z15" s="2">
        <f t="shared" si="7"/>
        <v>0</v>
      </c>
      <c r="AA15" s="2">
        <v>0</v>
      </c>
      <c r="AB15" s="2">
        <v>0</v>
      </c>
      <c r="AC15" s="2">
        <f t="shared" si="8"/>
        <v>0</v>
      </c>
      <c r="AD15" s="2">
        <v>0</v>
      </c>
      <c r="AE15" s="2">
        <v>0</v>
      </c>
      <c r="AF15" s="2">
        <f t="shared" si="9"/>
        <v>0</v>
      </c>
      <c r="AG15" s="2">
        <v>0</v>
      </c>
      <c r="AH15" s="2">
        <v>0</v>
      </c>
      <c r="AI15" s="2">
        <f t="shared" si="10"/>
        <v>0</v>
      </c>
      <c r="AJ15" s="2">
        <v>0</v>
      </c>
      <c r="AK15" s="2">
        <v>0</v>
      </c>
      <c r="AL15" s="2">
        <f t="shared" si="11"/>
        <v>0</v>
      </c>
      <c r="AM15" s="2">
        <f t="shared" si="12"/>
        <v>0</v>
      </c>
      <c r="AN15" s="2">
        <f t="shared" si="12"/>
        <v>0</v>
      </c>
      <c r="AO15" s="2">
        <f t="shared" si="13"/>
        <v>0</v>
      </c>
    </row>
    <row r="16" spans="2:41">
      <c r="B16" s="50" t="s">
        <v>17</v>
      </c>
      <c r="C16" s="2">
        <v>61839</v>
      </c>
      <c r="D16" s="2">
        <v>0</v>
      </c>
      <c r="E16" s="2">
        <f t="shared" si="0"/>
        <v>61839</v>
      </c>
      <c r="F16" s="2">
        <v>46664</v>
      </c>
      <c r="G16" s="2">
        <v>0</v>
      </c>
      <c r="H16" s="2">
        <f t="shared" si="1"/>
        <v>46664</v>
      </c>
      <c r="I16" s="2">
        <v>55717</v>
      </c>
      <c r="J16" s="2">
        <v>0</v>
      </c>
      <c r="K16" s="2">
        <f t="shared" si="2"/>
        <v>55717</v>
      </c>
      <c r="L16" s="2">
        <v>51983.35</v>
      </c>
      <c r="M16" s="2">
        <v>0</v>
      </c>
      <c r="N16" s="2">
        <f t="shared" si="3"/>
        <v>51983.35</v>
      </c>
      <c r="O16" s="2">
        <v>56985</v>
      </c>
      <c r="P16" s="2">
        <v>0</v>
      </c>
      <c r="Q16" s="2">
        <f t="shared" si="4"/>
        <v>56985</v>
      </c>
      <c r="R16" s="2">
        <v>49993</v>
      </c>
      <c r="S16" s="2">
        <v>0</v>
      </c>
      <c r="T16" s="2">
        <f t="shared" si="5"/>
        <v>49993</v>
      </c>
      <c r="U16" s="2">
        <v>43427</v>
      </c>
      <c r="V16" s="2">
        <v>0</v>
      </c>
      <c r="W16" s="2">
        <f t="shared" si="6"/>
        <v>43427</v>
      </c>
      <c r="X16" s="2">
        <v>43719</v>
      </c>
      <c r="Y16" s="2">
        <v>0</v>
      </c>
      <c r="Z16" s="2">
        <f t="shared" si="7"/>
        <v>43719</v>
      </c>
      <c r="AA16" s="2">
        <v>47309</v>
      </c>
      <c r="AB16" s="2">
        <v>0</v>
      </c>
      <c r="AC16" s="2">
        <f t="shared" si="8"/>
        <v>47309</v>
      </c>
      <c r="AD16" s="2">
        <v>45984</v>
      </c>
      <c r="AE16" s="2">
        <v>0</v>
      </c>
      <c r="AF16" s="2">
        <f t="shared" si="9"/>
        <v>45984</v>
      </c>
      <c r="AG16" s="2">
        <v>46591</v>
      </c>
      <c r="AH16" s="2">
        <v>0</v>
      </c>
      <c r="AI16" s="2">
        <f t="shared" si="10"/>
        <v>46591</v>
      </c>
      <c r="AJ16" s="2">
        <v>56190</v>
      </c>
      <c r="AK16" s="2">
        <v>0</v>
      </c>
      <c r="AL16" s="2">
        <f t="shared" si="11"/>
        <v>56190</v>
      </c>
      <c r="AM16" s="2">
        <f t="shared" si="12"/>
        <v>606401.35</v>
      </c>
      <c r="AN16" s="2">
        <f t="shared" si="12"/>
        <v>0</v>
      </c>
      <c r="AO16" s="2">
        <f t="shared" si="13"/>
        <v>606401.35</v>
      </c>
    </row>
    <row r="17" spans="2:41">
      <c r="B17" s="50" t="s">
        <v>18</v>
      </c>
      <c r="C17" s="2">
        <v>144272</v>
      </c>
      <c r="D17" s="2">
        <v>73896</v>
      </c>
      <c r="E17" s="2">
        <f t="shared" si="0"/>
        <v>218168</v>
      </c>
      <c r="F17" s="2">
        <v>143973</v>
      </c>
      <c r="G17" s="2">
        <v>43101</v>
      </c>
      <c r="H17" s="2">
        <f t="shared" si="1"/>
        <v>187074</v>
      </c>
      <c r="I17" s="2">
        <v>149690</v>
      </c>
      <c r="J17" s="2">
        <v>73442</v>
      </c>
      <c r="K17" s="2">
        <f t="shared" si="2"/>
        <v>223132</v>
      </c>
      <c r="L17" s="2">
        <v>126698</v>
      </c>
      <c r="M17" s="2">
        <v>66151</v>
      </c>
      <c r="N17" s="2">
        <f t="shared" si="3"/>
        <v>192849</v>
      </c>
      <c r="O17" s="2">
        <v>117946</v>
      </c>
      <c r="P17" s="2">
        <v>49567</v>
      </c>
      <c r="Q17" s="2">
        <f t="shared" si="4"/>
        <v>167513</v>
      </c>
      <c r="R17" s="2">
        <v>107671</v>
      </c>
      <c r="S17" s="2">
        <v>56611</v>
      </c>
      <c r="T17" s="2">
        <f t="shared" si="5"/>
        <v>164282</v>
      </c>
      <c r="U17" s="2">
        <v>98808</v>
      </c>
      <c r="V17" s="2">
        <v>24720</v>
      </c>
      <c r="W17" s="2">
        <f t="shared" si="6"/>
        <v>123528</v>
      </c>
      <c r="X17" s="2">
        <v>112438</v>
      </c>
      <c r="Y17" s="2">
        <v>15489</v>
      </c>
      <c r="Z17" s="2">
        <f t="shared" si="7"/>
        <v>127927</v>
      </c>
      <c r="AA17" s="2">
        <v>76227</v>
      </c>
      <c r="AB17" s="2">
        <v>29746</v>
      </c>
      <c r="AC17" s="2">
        <f t="shared" si="8"/>
        <v>105973</v>
      </c>
      <c r="AD17" s="2">
        <v>91770</v>
      </c>
      <c r="AE17" s="2">
        <v>87659</v>
      </c>
      <c r="AF17" s="2">
        <f t="shared" si="9"/>
        <v>179429</v>
      </c>
      <c r="AG17" s="2">
        <v>77571</v>
      </c>
      <c r="AH17" s="2">
        <v>90334</v>
      </c>
      <c r="AI17" s="2">
        <f t="shared" si="10"/>
        <v>167905</v>
      </c>
      <c r="AJ17" s="2">
        <v>111651</v>
      </c>
      <c r="AK17" s="2">
        <v>70260</v>
      </c>
      <c r="AL17" s="2">
        <f t="shared" si="11"/>
        <v>181911</v>
      </c>
      <c r="AM17" s="2">
        <f t="shared" si="12"/>
        <v>1358715</v>
      </c>
      <c r="AN17" s="2">
        <f t="shared" si="12"/>
        <v>680976</v>
      </c>
      <c r="AO17" s="2">
        <f t="shared" si="13"/>
        <v>2039691</v>
      </c>
    </row>
    <row r="18" spans="2:41">
      <c r="B18" s="50" t="s">
        <v>19</v>
      </c>
      <c r="C18" s="2">
        <v>152713</v>
      </c>
      <c r="D18" s="2">
        <v>0</v>
      </c>
      <c r="E18" s="2">
        <f t="shared" si="0"/>
        <v>152713</v>
      </c>
      <c r="F18" s="2">
        <v>153020</v>
      </c>
      <c r="G18" s="2">
        <v>0</v>
      </c>
      <c r="H18" s="2">
        <f t="shared" si="1"/>
        <v>153020</v>
      </c>
      <c r="I18" s="2">
        <v>121048</v>
      </c>
      <c r="J18" s="2">
        <v>0</v>
      </c>
      <c r="K18" s="2">
        <f t="shared" si="2"/>
        <v>121048</v>
      </c>
      <c r="L18" s="2">
        <v>83849</v>
      </c>
      <c r="M18" s="2">
        <v>700</v>
      </c>
      <c r="N18" s="2">
        <f t="shared" si="3"/>
        <v>84549</v>
      </c>
      <c r="O18" s="2">
        <v>80564</v>
      </c>
      <c r="P18" s="2">
        <v>514</v>
      </c>
      <c r="Q18" s="2">
        <f t="shared" si="4"/>
        <v>81078</v>
      </c>
      <c r="R18" s="2">
        <v>64921</v>
      </c>
      <c r="S18" s="2">
        <v>474</v>
      </c>
      <c r="T18" s="2">
        <f t="shared" si="5"/>
        <v>65395</v>
      </c>
      <c r="U18" s="2">
        <v>70573.5</v>
      </c>
      <c r="V18" s="2">
        <v>293</v>
      </c>
      <c r="W18" s="2">
        <f t="shared" si="6"/>
        <v>70866.5</v>
      </c>
      <c r="X18" s="2">
        <v>74270</v>
      </c>
      <c r="Y18" s="2">
        <v>0</v>
      </c>
      <c r="Z18" s="2">
        <f t="shared" si="7"/>
        <v>74270</v>
      </c>
      <c r="AA18" s="2">
        <v>71239</v>
      </c>
      <c r="AB18" s="2">
        <v>0</v>
      </c>
      <c r="AC18" s="2">
        <f t="shared" si="8"/>
        <v>71239</v>
      </c>
      <c r="AD18" s="2">
        <v>95339</v>
      </c>
      <c r="AE18" s="2">
        <v>0</v>
      </c>
      <c r="AF18" s="2">
        <f t="shared" si="9"/>
        <v>95339</v>
      </c>
      <c r="AG18" s="2">
        <v>87949</v>
      </c>
      <c r="AH18" s="2">
        <v>0</v>
      </c>
      <c r="AI18" s="2">
        <f t="shared" si="10"/>
        <v>87949</v>
      </c>
      <c r="AJ18" s="2">
        <v>97484</v>
      </c>
      <c r="AK18" s="2">
        <v>0</v>
      </c>
      <c r="AL18" s="2">
        <f t="shared" si="11"/>
        <v>97484</v>
      </c>
      <c r="AM18" s="2">
        <f t="shared" si="12"/>
        <v>1152969.5</v>
      </c>
      <c r="AN18" s="2">
        <f t="shared" si="12"/>
        <v>1981</v>
      </c>
      <c r="AO18" s="2">
        <f t="shared" si="13"/>
        <v>1154950.5</v>
      </c>
    </row>
    <row r="19" spans="2:41">
      <c r="B19" s="50" t="s">
        <v>20</v>
      </c>
      <c r="C19" s="2">
        <v>3711</v>
      </c>
      <c r="D19" s="2">
        <v>0</v>
      </c>
      <c r="E19" s="2">
        <f t="shared" si="0"/>
        <v>3711</v>
      </c>
      <c r="F19" s="2">
        <v>3138</v>
      </c>
      <c r="G19" s="2">
        <v>0</v>
      </c>
      <c r="H19" s="2">
        <f t="shared" si="1"/>
        <v>3138</v>
      </c>
      <c r="I19" s="2">
        <v>4085</v>
      </c>
      <c r="J19" s="2">
        <v>0</v>
      </c>
      <c r="K19" s="2">
        <f t="shared" si="2"/>
        <v>4085</v>
      </c>
      <c r="L19" s="2">
        <v>3671.5</v>
      </c>
      <c r="M19" s="2">
        <v>0</v>
      </c>
      <c r="N19" s="2">
        <f t="shared" si="3"/>
        <v>3671.5</v>
      </c>
      <c r="O19" s="2">
        <v>3642</v>
      </c>
      <c r="P19" s="2">
        <v>0</v>
      </c>
      <c r="Q19" s="2">
        <f t="shared" si="4"/>
        <v>3642</v>
      </c>
      <c r="R19" s="2">
        <v>3724.5</v>
      </c>
      <c r="S19" s="2">
        <v>0</v>
      </c>
      <c r="T19" s="2">
        <f t="shared" si="5"/>
        <v>3724.5</v>
      </c>
      <c r="U19" s="2">
        <v>5048</v>
      </c>
      <c r="V19" s="2">
        <v>0</v>
      </c>
      <c r="W19" s="2">
        <f t="shared" si="6"/>
        <v>5048</v>
      </c>
      <c r="X19" s="2">
        <v>3649</v>
      </c>
      <c r="Y19" s="2">
        <v>0</v>
      </c>
      <c r="Z19" s="2">
        <f t="shared" si="7"/>
        <v>3649</v>
      </c>
      <c r="AA19" s="2">
        <v>3373</v>
      </c>
      <c r="AB19" s="2">
        <v>0</v>
      </c>
      <c r="AC19" s="2">
        <f t="shared" si="8"/>
        <v>3373</v>
      </c>
      <c r="AD19" s="2">
        <v>3882</v>
      </c>
      <c r="AE19" s="2">
        <v>0</v>
      </c>
      <c r="AF19" s="2">
        <f t="shared" si="9"/>
        <v>3882</v>
      </c>
      <c r="AG19" s="2">
        <v>4850</v>
      </c>
      <c r="AH19" s="2">
        <v>0</v>
      </c>
      <c r="AI19" s="2">
        <f t="shared" si="10"/>
        <v>4850</v>
      </c>
      <c r="AJ19" s="2">
        <v>4724</v>
      </c>
      <c r="AK19" s="2">
        <v>0</v>
      </c>
      <c r="AL19" s="2">
        <f t="shared" si="11"/>
        <v>4724</v>
      </c>
      <c r="AM19" s="2">
        <f t="shared" si="12"/>
        <v>47498</v>
      </c>
      <c r="AN19" s="2">
        <f t="shared" si="12"/>
        <v>0</v>
      </c>
      <c r="AO19" s="2">
        <f t="shared" si="13"/>
        <v>47498</v>
      </c>
    </row>
    <row r="20" spans="2:41">
      <c r="B20" s="50" t="s">
        <v>21</v>
      </c>
      <c r="C20" s="2">
        <v>1972</v>
      </c>
      <c r="D20" s="2">
        <v>0</v>
      </c>
      <c r="E20" s="2">
        <f t="shared" si="0"/>
        <v>1972</v>
      </c>
      <c r="F20" s="2">
        <v>1283</v>
      </c>
      <c r="G20" s="2">
        <v>0</v>
      </c>
      <c r="H20" s="2">
        <f t="shared" si="1"/>
        <v>1283</v>
      </c>
      <c r="I20" s="2">
        <v>925</v>
      </c>
      <c r="J20" s="2">
        <v>0</v>
      </c>
      <c r="K20" s="2">
        <f t="shared" si="2"/>
        <v>925</v>
      </c>
      <c r="L20" s="2">
        <v>1160</v>
      </c>
      <c r="M20" s="2">
        <v>0</v>
      </c>
      <c r="N20" s="2">
        <f t="shared" si="3"/>
        <v>1160</v>
      </c>
      <c r="O20" s="2">
        <v>1291</v>
      </c>
      <c r="P20" s="2">
        <v>0</v>
      </c>
      <c r="Q20" s="2">
        <f t="shared" si="4"/>
        <v>1291</v>
      </c>
      <c r="R20" s="2">
        <v>1087</v>
      </c>
      <c r="S20" s="2">
        <v>0</v>
      </c>
      <c r="T20" s="2">
        <f t="shared" si="5"/>
        <v>1087</v>
      </c>
      <c r="U20" s="2">
        <v>1156</v>
      </c>
      <c r="V20" s="2">
        <v>0</v>
      </c>
      <c r="W20" s="2">
        <f t="shared" si="6"/>
        <v>1156</v>
      </c>
      <c r="X20" s="2">
        <v>1443</v>
      </c>
      <c r="Y20" s="2">
        <v>0</v>
      </c>
      <c r="Z20" s="2">
        <f t="shared" si="7"/>
        <v>1443</v>
      </c>
      <c r="AA20" s="2">
        <v>1964</v>
      </c>
      <c r="AB20" s="2">
        <v>0</v>
      </c>
      <c r="AC20" s="2">
        <f t="shared" si="8"/>
        <v>1964</v>
      </c>
      <c r="AD20" s="2">
        <v>1398</v>
      </c>
      <c r="AE20" s="2">
        <v>0</v>
      </c>
      <c r="AF20" s="2">
        <f t="shared" si="9"/>
        <v>1398</v>
      </c>
      <c r="AG20" s="2">
        <v>1218</v>
      </c>
      <c r="AH20" s="2">
        <v>0</v>
      </c>
      <c r="AI20" s="2">
        <f t="shared" si="10"/>
        <v>1218</v>
      </c>
      <c r="AJ20" s="2">
        <v>1153</v>
      </c>
      <c r="AK20" s="2">
        <v>0</v>
      </c>
      <c r="AL20" s="2">
        <f t="shared" si="11"/>
        <v>1153</v>
      </c>
      <c r="AM20" s="2">
        <f t="shared" si="12"/>
        <v>16050</v>
      </c>
      <c r="AN20" s="2">
        <f t="shared" si="12"/>
        <v>0</v>
      </c>
      <c r="AO20" s="2">
        <f t="shared" si="13"/>
        <v>16050</v>
      </c>
    </row>
    <row r="21" spans="2:41">
      <c r="B21" s="50" t="s">
        <v>22</v>
      </c>
      <c r="C21" s="2">
        <v>0</v>
      </c>
      <c r="D21" s="2">
        <v>0</v>
      </c>
      <c r="E21" s="2">
        <f t="shared" si="0"/>
        <v>0</v>
      </c>
      <c r="F21" s="2">
        <v>0</v>
      </c>
      <c r="G21" s="2">
        <v>0</v>
      </c>
      <c r="H21" s="2">
        <f t="shared" si="1"/>
        <v>0</v>
      </c>
      <c r="I21" s="2">
        <v>0</v>
      </c>
      <c r="J21" s="2">
        <v>0</v>
      </c>
      <c r="K21" s="2">
        <f t="shared" si="2"/>
        <v>0</v>
      </c>
      <c r="L21" s="2">
        <v>0</v>
      </c>
      <c r="M21" s="2">
        <v>0</v>
      </c>
      <c r="N21" s="2">
        <f t="shared" si="3"/>
        <v>0</v>
      </c>
      <c r="O21" s="2">
        <v>0</v>
      </c>
      <c r="P21" s="2">
        <v>0</v>
      </c>
      <c r="Q21" s="2">
        <f t="shared" si="4"/>
        <v>0</v>
      </c>
      <c r="R21" s="2">
        <v>0</v>
      </c>
      <c r="S21" s="2">
        <v>0</v>
      </c>
      <c r="T21" s="2">
        <f t="shared" si="5"/>
        <v>0</v>
      </c>
      <c r="U21" s="2">
        <v>0</v>
      </c>
      <c r="V21" s="2">
        <v>0</v>
      </c>
      <c r="W21" s="2">
        <f t="shared" si="6"/>
        <v>0</v>
      </c>
      <c r="X21" s="2">
        <v>0</v>
      </c>
      <c r="Y21" s="2">
        <v>0</v>
      </c>
      <c r="Z21" s="2">
        <f t="shared" si="7"/>
        <v>0</v>
      </c>
      <c r="AA21" s="2">
        <v>0</v>
      </c>
      <c r="AB21" s="2">
        <v>0</v>
      </c>
      <c r="AC21" s="2">
        <f t="shared" si="8"/>
        <v>0</v>
      </c>
      <c r="AD21" s="2">
        <v>0</v>
      </c>
      <c r="AE21" s="2">
        <v>0</v>
      </c>
      <c r="AF21" s="2">
        <f t="shared" si="9"/>
        <v>0</v>
      </c>
      <c r="AG21" s="2">
        <v>0</v>
      </c>
      <c r="AH21" s="2">
        <v>0</v>
      </c>
      <c r="AI21" s="2">
        <f t="shared" si="10"/>
        <v>0</v>
      </c>
      <c r="AJ21" s="2">
        <v>0</v>
      </c>
      <c r="AK21" s="2">
        <v>0</v>
      </c>
      <c r="AL21" s="2">
        <f t="shared" si="11"/>
        <v>0</v>
      </c>
      <c r="AM21" s="2">
        <f t="shared" si="12"/>
        <v>0</v>
      </c>
      <c r="AN21" s="2">
        <f t="shared" si="12"/>
        <v>0</v>
      </c>
      <c r="AO21" s="2">
        <f t="shared" si="13"/>
        <v>0</v>
      </c>
    </row>
    <row r="22" spans="2:41">
      <c r="B22" s="50" t="s">
        <v>23</v>
      </c>
      <c r="C22" s="2">
        <v>0</v>
      </c>
      <c r="D22" s="2">
        <v>0</v>
      </c>
      <c r="E22" s="2">
        <f t="shared" si="0"/>
        <v>0</v>
      </c>
      <c r="F22" s="2">
        <v>0</v>
      </c>
      <c r="G22" s="2">
        <v>0</v>
      </c>
      <c r="H22" s="2">
        <f t="shared" si="1"/>
        <v>0</v>
      </c>
      <c r="I22" s="2">
        <v>0</v>
      </c>
      <c r="J22" s="2">
        <v>0</v>
      </c>
      <c r="K22" s="2">
        <f t="shared" si="2"/>
        <v>0</v>
      </c>
      <c r="L22" s="2">
        <v>0</v>
      </c>
      <c r="M22" s="2">
        <v>0</v>
      </c>
      <c r="N22" s="2">
        <f t="shared" si="3"/>
        <v>0</v>
      </c>
      <c r="O22" s="2">
        <v>0</v>
      </c>
      <c r="P22" s="2">
        <v>0</v>
      </c>
      <c r="Q22" s="2">
        <f t="shared" si="4"/>
        <v>0</v>
      </c>
      <c r="R22" s="2">
        <v>0</v>
      </c>
      <c r="S22" s="2">
        <v>0</v>
      </c>
      <c r="T22" s="2">
        <f t="shared" si="5"/>
        <v>0</v>
      </c>
      <c r="U22" s="2">
        <v>0</v>
      </c>
      <c r="V22" s="2">
        <v>0</v>
      </c>
      <c r="W22" s="2">
        <f t="shared" si="6"/>
        <v>0</v>
      </c>
      <c r="X22" s="2">
        <v>0</v>
      </c>
      <c r="Y22" s="2">
        <v>0</v>
      </c>
      <c r="Z22" s="2">
        <f t="shared" si="7"/>
        <v>0</v>
      </c>
      <c r="AA22" s="2">
        <v>0</v>
      </c>
      <c r="AB22" s="2">
        <v>0</v>
      </c>
      <c r="AC22" s="2">
        <f t="shared" si="8"/>
        <v>0</v>
      </c>
      <c r="AD22" s="2">
        <v>0</v>
      </c>
      <c r="AE22" s="2">
        <v>0</v>
      </c>
      <c r="AF22" s="2">
        <f t="shared" si="9"/>
        <v>0</v>
      </c>
      <c r="AG22" s="2">
        <v>0</v>
      </c>
      <c r="AH22" s="2">
        <v>0</v>
      </c>
      <c r="AI22" s="2">
        <f t="shared" si="10"/>
        <v>0</v>
      </c>
      <c r="AJ22" s="2">
        <v>0</v>
      </c>
      <c r="AK22" s="2">
        <v>0</v>
      </c>
      <c r="AL22" s="2">
        <f t="shared" si="11"/>
        <v>0</v>
      </c>
      <c r="AM22" s="2">
        <f t="shared" si="12"/>
        <v>0</v>
      </c>
      <c r="AN22" s="2">
        <f t="shared" si="12"/>
        <v>0</v>
      </c>
      <c r="AO22" s="2">
        <f t="shared" si="13"/>
        <v>0</v>
      </c>
    </row>
    <row r="23" spans="2:41">
      <c r="B23" s="50" t="s">
        <v>24</v>
      </c>
      <c r="C23" s="2">
        <v>0</v>
      </c>
      <c r="D23" s="2">
        <v>0</v>
      </c>
      <c r="E23" s="2">
        <f t="shared" si="0"/>
        <v>0</v>
      </c>
      <c r="F23" s="2">
        <v>0</v>
      </c>
      <c r="G23" s="2">
        <v>0</v>
      </c>
      <c r="H23" s="2">
        <f t="shared" si="1"/>
        <v>0</v>
      </c>
      <c r="I23" s="2">
        <v>0</v>
      </c>
      <c r="J23" s="2">
        <v>0</v>
      </c>
      <c r="K23" s="2">
        <f t="shared" si="2"/>
        <v>0</v>
      </c>
      <c r="L23" s="2">
        <v>0</v>
      </c>
      <c r="M23" s="2">
        <v>0</v>
      </c>
      <c r="N23" s="2">
        <f t="shared" si="3"/>
        <v>0</v>
      </c>
      <c r="O23" s="2">
        <v>0</v>
      </c>
      <c r="P23" s="2">
        <v>0</v>
      </c>
      <c r="Q23" s="2">
        <f t="shared" si="4"/>
        <v>0</v>
      </c>
      <c r="R23" s="2">
        <v>0</v>
      </c>
      <c r="S23" s="2">
        <v>0</v>
      </c>
      <c r="T23" s="2">
        <f t="shared" si="5"/>
        <v>0</v>
      </c>
      <c r="U23" s="2">
        <v>0</v>
      </c>
      <c r="V23" s="2">
        <v>0</v>
      </c>
      <c r="W23" s="2">
        <f t="shared" si="6"/>
        <v>0</v>
      </c>
      <c r="X23" s="2">
        <v>344</v>
      </c>
      <c r="Y23" s="2">
        <v>0</v>
      </c>
      <c r="Z23" s="2">
        <f t="shared" si="7"/>
        <v>344</v>
      </c>
      <c r="AA23" s="2">
        <v>0</v>
      </c>
      <c r="AB23" s="2">
        <v>0</v>
      </c>
      <c r="AC23" s="2">
        <f t="shared" si="8"/>
        <v>0</v>
      </c>
      <c r="AD23" s="2">
        <v>0</v>
      </c>
      <c r="AE23" s="2">
        <v>0</v>
      </c>
      <c r="AF23" s="2">
        <f t="shared" si="9"/>
        <v>0</v>
      </c>
      <c r="AG23" s="2">
        <v>0</v>
      </c>
      <c r="AH23" s="2">
        <v>0</v>
      </c>
      <c r="AI23" s="2">
        <f t="shared" si="10"/>
        <v>0</v>
      </c>
      <c r="AJ23" s="2">
        <v>0</v>
      </c>
      <c r="AK23" s="2">
        <v>0</v>
      </c>
      <c r="AL23" s="2">
        <f t="shared" si="11"/>
        <v>0</v>
      </c>
      <c r="AM23" s="2">
        <f t="shared" si="12"/>
        <v>344</v>
      </c>
      <c r="AN23" s="2">
        <f t="shared" si="12"/>
        <v>0</v>
      </c>
      <c r="AO23" s="2">
        <f t="shared" si="13"/>
        <v>344</v>
      </c>
    </row>
    <row r="24" spans="2:41">
      <c r="B24" s="50" t="s">
        <v>25</v>
      </c>
      <c r="C24" s="2">
        <v>59780</v>
      </c>
      <c r="D24" s="2">
        <v>0</v>
      </c>
      <c r="E24" s="2">
        <f t="shared" si="0"/>
        <v>59780</v>
      </c>
      <c r="F24" s="2">
        <v>64595</v>
      </c>
      <c r="G24" s="2">
        <v>0</v>
      </c>
      <c r="H24" s="2">
        <f t="shared" si="1"/>
        <v>64595</v>
      </c>
      <c r="I24" s="2">
        <v>58096</v>
      </c>
      <c r="J24" s="2">
        <v>0</v>
      </c>
      <c r="K24" s="2">
        <f t="shared" si="2"/>
        <v>58096</v>
      </c>
      <c r="L24" s="2">
        <v>37712</v>
      </c>
      <c r="M24" s="2">
        <v>0</v>
      </c>
      <c r="N24" s="2">
        <f t="shared" si="3"/>
        <v>37712</v>
      </c>
      <c r="O24" s="2">
        <v>42926</v>
      </c>
      <c r="P24" s="2">
        <v>0</v>
      </c>
      <c r="Q24" s="2">
        <f t="shared" si="4"/>
        <v>42926</v>
      </c>
      <c r="R24" s="2">
        <v>32524</v>
      </c>
      <c r="S24" s="2">
        <v>0</v>
      </c>
      <c r="T24" s="2">
        <f t="shared" si="5"/>
        <v>32524</v>
      </c>
      <c r="U24" s="2">
        <v>52492</v>
      </c>
      <c r="V24" s="2">
        <v>0</v>
      </c>
      <c r="W24" s="2">
        <f t="shared" si="6"/>
        <v>52492</v>
      </c>
      <c r="X24" s="2">
        <v>54501</v>
      </c>
      <c r="Y24" s="2">
        <v>0</v>
      </c>
      <c r="Z24" s="2">
        <f t="shared" si="7"/>
        <v>54501</v>
      </c>
      <c r="AA24" s="2">
        <v>39548</v>
      </c>
      <c r="AB24" s="2">
        <v>0</v>
      </c>
      <c r="AC24" s="2">
        <f t="shared" si="8"/>
        <v>39548</v>
      </c>
      <c r="AD24" s="2">
        <v>42367</v>
      </c>
      <c r="AE24" s="2">
        <v>0</v>
      </c>
      <c r="AF24" s="2">
        <f t="shared" si="9"/>
        <v>42367</v>
      </c>
      <c r="AG24" s="2">
        <v>55152</v>
      </c>
      <c r="AH24" s="2">
        <v>0</v>
      </c>
      <c r="AI24" s="2">
        <f t="shared" si="10"/>
        <v>55152</v>
      </c>
      <c r="AJ24" s="2">
        <v>49764</v>
      </c>
      <c r="AK24" s="2">
        <v>0</v>
      </c>
      <c r="AL24" s="2">
        <f t="shared" si="11"/>
        <v>49764</v>
      </c>
      <c r="AM24" s="2">
        <f t="shared" si="12"/>
        <v>589457</v>
      </c>
      <c r="AN24" s="2">
        <f t="shared" si="12"/>
        <v>0</v>
      </c>
      <c r="AO24" s="2">
        <f t="shared" si="13"/>
        <v>589457</v>
      </c>
    </row>
    <row r="25" spans="2:41">
      <c r="B25" s="50" t="s">
        <v>26</v>
      </c>
      <c r="C25" s="2">
        <v>0</v>
      </c>
      <c r="D25" s="2">
        <v>0</v>
      </c>
      <c r="E25" s="2">
        <f t="shared" si="0"/>
        <v>0</v>
      </c>
      <c r="F25" s="2">
        <v>0</v>
      </c>
      <c r="G25" s="2">
        <v>0</v>
      </c>
      <c r="H25" s="2">
        <f t="shared" si="1"/>
        <v>0</v>
      </c>
      <c r="I25" s="2">
        <v>0</v>
      </c>
      <c r="J25" s="2">
        <v>0</v>
      </c>
      <c r="K25" s="2">
        <f t="shared" si="2"/>
        <v>0</v>
      </c>
      <c r="L25" s="2">
        <v>63</v>
      </c>
      <c r="M25" s="2">
        <v>0</v>
      </c>
      <c r="N25" s="2">
        <f t="shared" si="3"/>
        <v>63</v>
      </c>
      <c r="O25" s="2">
        <v>0</v>
      </c>
      <c r="P25" s="2">
        <v>0</v>
      </c>
      <c r="Q25" s="2">
        <f t="shared" si="4"/>
        <v>0</v>
      </c>
      <c r="R25" s="2">
        <v>151</v>
      </c>
      <c r="S25" s="2">
        <v>0</v>
      </c>
      <c r="T25" s="2">
        <f t="shared" si="5"/>
        <v>151</v>
      </c>
      <c r="U25" s="2">
        <v>268</v>
      </c>
      <c r="V25" s="2">
        <v>0</v>
      </c>
      <c r="W25" s="2">
        <f t="shared" si="6"/>
        <v>268</v>
      </c>
      <c r="X25" s="2">
        <v>6</v>
      </c>
      <c r="Y25" s="2">
        <v>0</v>
      </c>
      <c r="Z25" s="2">
        <f t="shared" si="7"/>
        <v>6</v>
      </c>
      <c r="AA25" s="2">
        <v>0</v>
      </c>
      <c r="AB25" s="2">
        <v>0</v>
      </c>
      <c r="AC25" s="2">
        <f t="shared" si="8"/>
        <v>0</v>
      </c>
      <c r="AD25" s="2">
        <v>0</v>
      </c>
      <c r="AE25" s="2">
        <v>0</v>
      </c>
      <c r="AF25" s="2">
        <f t="shared" si="9"/>
        <v>0</v>
      </c>
      <c r="AG25" s="2">
        <v>0</v>
      </c>
      <c r="AH25" s="2">
        <v>0</v>
      </c>
      <c r="AI25" s="2">
        <f t="shared" si="10"/>
        <v>0</v>
      </c>
      <c r="AJ25" s="2">
        <v>0</v>
      </c>
      <c r="AK25" s="2">
        <v>0</v>
      </c>
      <c r="AL25" s="2">
        <f t="shared" si="11"/>
        <v>0</v>
      </c>
      <c r="AM25" s="2">
        <f t="shared" si="12"/>
        <v>488</v>
      </c>
      <c r="AN25" s="2">
        <f t="shared" si="12"/>
        <v>0</v>
      </c>
      <c r="AO25" s="2">
        <f t="shared" si="13"/>
        <v>488</v>
      </c>
    </row>
    <row r="26" spans="2:41">
      <c r="B26" s="50" t="s">
        <v>27</v>
      </c>
      <c r="C26" s="2">
        <v>0</v>
      </c>
      <c r="D26" s="2">
        <v>0</v>
      </c>
      <c r="E26" s="2">
        <f t="shared" si="0"/>
        <v>0</v>
      </c>
      <c r="F26" s="2">
        <v>0</v>
      </c>
      <c r="G26" s="2">
        <v>0</v>
      </c>
      <c r="H26" s="2">
        <f t="shared" si="1"/>
        <v>0</v>
      </c>
      <c r="I26" s="2">
        <v>0</v>
      </c>
      <c r="J26" s="2">
        <v>0</v>
      </c>
      <c r="K26" s="2">
        <f t="shared" si="2"/>
        <v>0</v>
      </c>
      <c r="L26" s="2">
        <v>0</v>
      </c>
      <c r="M26" s="2">
        <v>0</v>
      </c>
      <c r="N26" s="2">
        <f t="shared" si="3"/>
        <v>0</v>
      </c>
      <c r="O26" s="2">
        <v>0</v>
      </c>
      <c r="P26" s="2">
        <v>0</v>
      </c>
      <c r="Q26" s="2">
        <f t="shared" si="4"/>
        <v>0</v>
      </c>
      <c r="R26" s="2">
        <v>0</v>
      </c>
      <c r="S26" s="2">
        <v>0</v>
      </c>
      <c r="T26" s="2">
        <f t="shared" si="5"/>
        <v>0</v>
      </c>
      <c r="U26" s="2">
        <v>0</v>
      </c>
      <c r="V26" s="2">
        <v>0</v>
      </c>
      <c r="W26" s="2">
        <f t="shared" si="6"/>
        <v>0</v>
      </c>
      <c r="X26" s="2">
        <v>0</v>
      </c>
      <c r="Y26" s="2">
        <v>0</v>
      </c>
      <c r="Z26" s="2">
        <f t="shared" si="7"/>
        <v>0</v>
      </c>
      <c r="AA26" s="2">
        <v>0</v>
      </c>
      <c r="AB26" s="2">
        <v>0</v>
      </c>
      <c r="AC26" s="2">
        <f t="shared" si="8"/>
        <v>0</v>
      </c>
      <c r="AD26" s="2">
        <v>147</v>
      </c>
      <c r="AE26" s="2">
        <v>0</v>
      </c>
      <c r="AF26" s="2">
        <f t="shared" si="9"/>
        <v>147</v>
      </c>
      <c r="AG26" s="2">
        <v>0</v>
      </c>
      <c r="AH26" s="2">
        <v>0</v>
      </c>
      <c r="AI26" s="2">
        <f t="shared" si="10"/>
        <v>0</v>
      </c>
      <c r="AJ26" s="2">
        <v>0</v>
      </c>
      <c r="AK26" s="2">
        <v>0</v>
      </c>
      <c r="AL26" s="2">
        <f t="shared" si="11"/>
        <v>0</v>
      </c>
      <c r="AM26" s="2">
        <f t="shared" si="12"/>
        <v>147</v>
      </c>
      <c r="AN26" s="2">
        <f t="shared" si="12"/>
        <v>0</v>
      </c>
      <c r="AO26" s="2">
        <f t="shared" si="13"/>
        <v>147</v>
      </c>
    </row>
    <row r="27" spans="2:41">
      <c r="B27" s="50" t="s">
        <v>28</v>
      </c>
      <c r="C27" s="2">
        <v>12648</v>
      </c>
      <c r="D27" s="2">
        <v>0</v>
      </c>
      <c r="E27" s="2">
        <f t="shared" si="0"/>
        <v>12648</v>
      </c>
      <c r="F27" s="2">
        <v>11389</v>
      </c>
      <c r="G27" s="2">
        <v>0</v>
      </c>
      <c r="H27" s="2">
        <f t="shared" si="1"/>
        <v>11389</v>
      </c>
      <c r="I27" s="2">
        <v>12640</v>
      </c>
      <c r="J27" s="2">
        <v>0</v>
      </c>
      <c r="K27" s="2">
        <f t="shared" si="2"/>
        <v>12640</v>
      </c>
      <c r="L27" s="2">
        <v>13583</v>
      </c>
      <c r="M27" s="2">
        <v>0</v>
      </c>
      <c r="N27" s="2">
        <f t="shared" si="3"/>
        <v>13583</v>
      </c>
      <c r="O27" s="2">
        <v>9284</v>
      </c>
      <c r="P27" s="2">
        <v>0</v>
      </c>
      <c r="Q27" s="2">
        <f t="shared" si="4"/>
        <v>9284</v>
      </c>
      <c r="R27" s="2">
        <v>9443</v>
      </c>
      <c r="S27" s="2">
        <v>0</v>
      </c>
      <c r="T27" s="2">
        <f t="shared" si="5"/>
        <v>9443</v>
      </c>
      <c r="U27" s="2">
        <v>12989</v>
      </c>
      <c r="V27" s="2">
        <v>0</v>
      </c>
      <c r="W27" s="2">
        <f t="shared" si="6"/>
        <v>12989</v>
      </c>
      <c r="X27" s="2">
        <v>12818</v>
      </c>
      <c r="Y27" s="2">
        <v>0</v>
      </c>
      <c r="Z27" s="2">
        <f t="shared" si="7"/>
        <v>12818</v>
      </c>
      <c r="AA27" s="2">
        <v>12080</v>
      </c>
      <c r="AB27" s="2">
        <v>0</v>
      </c>
      <c r="AC27" s="2">
        <f t="shared" si="8"/>
        <v>12080</v>
      </c>
      <c r="AD27" s="2">
        <v>13801</v>
      </c>
      <c r="AE27" s="2">
        <v>0</v>
      </c>
      <c r="AF27" s="2">
        <f t="shared" si="9"/>
        <v>13801</v>
      </c>
      <c r="AG27" s="2">
        <v>13736</v>
      </c>
      <c r="AH27" s="2">
        <v>0</v>
      </c>
      <c r="AI27" s="2">
        <f t="shared" si="10"/>
        <v>13736</v>
      </c>
      <c r="AJ27" s="2">
        <v>16569</v>
      </c>
      <c r="AK27" s="2">
        <v>0</v>
      </c>
      <c r="AL27" s="2">
        <f t="shared" si="11"/>
        <v>16569</v>
      </c>
      <c r="AM27" s="2">
        <f t="shared" si="12"/>
        <v>150980</v>
      </c>
      <c r="AN27" s="2">
        <f t="shared" si="12"/>
        <v>0</v>
      </c>
      <c r="AO27" s="2">
        <f t="shared" si="13"/>
        <v>150980</v>
      </c>
    </row>
    <row r="28" spans="2:41">
      <c r="B28" s="50" t="s">
        <v>29</v>
      </c>
      <c r="C28" s="2">
        <v>0</v>
      </c>
      <c r="D28" s="2">
        <v>0</v>
      </c>
      <c r="E28" s="2">
        <f t="shared" si="0"/>
        <v>0</v>
      </c>
      <c r="F28" s="2">
        <v>0</v>
      </c>
      <c r="G28" s="2">
        <v>0</v>
      </c>
      <c r="H28" s="2">
        <f t="shared" si="1"/>
        <v>0</v>
      </c>
      <c r="I28" s="2">
        <v>0</v>
      </c>
      <c r="J28" s="2">
        <v>0</v>
      </c>
      <c r="K28" s="2">
        <f t="shared" si="2"/>
        <v>0</v>
      </c>
      <c r="L28" s="2">
        <v>0</v>
      </c>
      <c r="M28" s="2">
        <v>0</v>
      </c>
      <c r="N28" s="2">
        <f t="shared" si="3"/>
        <v>0</v>
      </c>
      <c r="O28" s="2">
        <v>0</v>
      </c>
      <c r="P28" s="2">
        <v>0</v>
      </c>
      <c r="Q28" s="2">
        <f t="shared" si="4"/>
        <v>0</v>
      </c>
      <c r="R28" s="2">
        <v>0</v>
      </c>
      <c r="S28" s="2">
        <v>0</v>
      </c>
      <c r="T28" s="2">
        <f t="shared" si="5"/>
        <v>0</v>
      </c>
      <c r="U28" s="2">
        <v>0</v>
      </c>
      <c r="V28" s="2">
        <v>0</v>
      </c>
      <c r="W28" s="2">
        <f t="shared" si="6"/>
        <v>0</v>
      </c>
      <c r="X28" s="2">
        <v>0</v>
      </c>
      <c r="Y28" s="2">
        <v>0</v>
      </c>
      <c r="Z28" s="2">
        <f t="shared" si="7"/>
        <v>0</v>
      </c>
      <c r="AA28" s="2">
        <v>0</v>
      </c>
      <c r="AB28" s="2">
        <v>0</v>
      </c>
      <c r="AC28" s="2">
        <f t="shared" si="8"/>
        <v>0</v>
      </c>
      <c r="AD28" s="2">
        <v>0</v>
      </c>
      <c r="AE28" s="2">
        <v>0</v>
      </c>
      <c r="AF28" s="2">
        <f t="shared" si="9"/>
        <v>0</v>
      </c>
      <c r="AG28" s="2">
        <v>0</v>
      </c>
      <c r="AH28" s="2">
        <v>0</v>
      </c>
      <c r="AI28" s="2">
        <f t="shared" si="10"/>
        <v>0</v>
      </c>
      <c r="AJ28" s="2">
        <v>0</v>
      </c>
      <c r="AK28" s="2">
        <v>0</v>
      </c>
      <c r="AL28" s="2">
        <f t="shared" si="11"/>
        <v>0</v>
      </c>
      <c r="AM28" s="2">
        <f t="shared" si="12"/>
        <v>0</v>
      </c>
      <c r="AN28" s="2">
        <f t="shared" si="12"/>
        <v>0</v>
      </c>
      <c r="AO28" s="2">
        <f t="shared" si="13"/>
        <v>0</v>
      </c>
    </row>
    <row r="29" spans="2:41">
      <c r="B29" s="50" t="s">
        <v>30</v>
      </c>
      <c r="C29" s="2">
        <v>1100251</v>
      </c>
      <c r="D29" s="2">
        <v>3878703</v>
      </c>
      <c r="E29" s="2">
        <f t="shared" si="0"/>
        <v>4978954</v>
      </c>
      <c r="F29" s="2">
        <v>1048145</v>
      </c>
      <c r="G29" s="2">
        <v>2769601</v>
      </c>
      <c r="H29" s="2">
        <f t="shared" si="1"/>
        <v>3817746</v>
      </c>
      <c r="I29" s="2">
        <v>981492</v>
      </c>
      <c r="J29" s="2">
        <v>3902758</v>
      </c>
      <c r="K29" s="2">
        <f t="shared" si="2"/>
        <v>4884250</v>
      </c>
      <c r="L29" s="2">
        <v>871052</v>
      </c>
      <c r="M29" s="2">
        <v>3838278</v>
      </c>
      <c r="N29" s="2">
        <f t="shared" si="3"/>
        <v>4709330</v>
      </c>
      <c r="O29" s="2">
        <v>970894</v>
      </c>
      <c r="P29" s="2">
        <v>3342345</v>
      </c>
      <c r="Q29" s="2">
        <f t="shared" si="4"/>
        <v>4313239</v>
      </c>
      <c r="R29" s="2">
        <v>1342652</v>
      </c>
      <c r="S29" s="2">
        <v>3412898</v>
      </c>
      <c r="T29" s="2">
        <f t="shared" si="5"/>
        <v>4755550</v>
      </c>
      <c r="U29" s="2">
        <v>903289</v>
      </c>
      <c r="V29" s="2">
        <v>3067172</v>
      </c>
      <c r="W29" s="2">
        <f t="shared" si="6"/>
        <v>3970461</v>
      </c>
      <c r="X29" s="2">
        <v>950549</v>
      </c>
      <c r="Y29" s="2">
        <v>2947541</v>
      </c>
      <c r="Z29" s="2">
        <f t="shared" si="7"/>
        <v>3898090</v>
      </c>
      <c r="AA29" s="2">
        <v>732955</v>
      </c>
      <c r="AB29" s="2">
        <v>3227931</v>
      </c>
      <c r="AC29" s="2">
        <f t="shared" si="8"/>
        <v>3960886</v>
      </c>
      <c r="AD29" s="2">
        <v>795638</v>
      </c>
      <c r="AE29" s="2">
        <v>4106813</v>
      </c>
      <c r="AF29" s="2">
        <f t="shared" si="9"/>
        <v>4902451</v>
      </c>
      <c r="AG29" s="2">
        <v>1138199</v>
      </c>
      <c r="AH29" s="2">
        <v>5864846</v>
      </c>
      <c r="AI29" s="2">
        <f t="shared" si="10"/>
        <v>7003045</v>
      </c>
      <c r="AJ29" s="2">
        <v>1077275</v>
      </c>
      <c r="AK29" s="2">
        <v>5149512</v>
      </c>
      <c r="AL29" s="2">
        <f t="shared" si="11"/>
        <v>6226787</v>
      </c>
      <c r="AM29" s="2">
        <f t="shared" si="12"/>
        <v>11912391</v>
      </c>
      <c r="AN29" s="2">
        <f t="shared" si="12"/>
        <v>45508398</v>
      </c>
      <c r="AO29" s="2">
        <f t="shared" si="13"/>
        <v>57420789</v>
      </c>
    </row>
    <row r="30" spans="2:41">
      <c r="B30" s="50" t="s">
        <v>31</v>
      </c>
      <c r="C30" s="2">
        <v>0</v>
      </c>
      <c r="D30" s="2">
        <v>0</v>
      </c>
      <c r="E30" s="2">
        <f t="shared" si="0"/>
        <v>0</v>
      </c>
      <c r="F30" s="2">
        <v>0</v>
      </c>
      <c r="G30" s="2">
        <v>0</v>
      </c>
      <c r="H30" s="2">
        <f t="shared" si="1"/>
        <v>0</v>
      </c>
      <c r="I30" s="2">
        <v>0</v>
      </c>
      <c r="J30" s="2">
        <v>0</v>
      </c>
      <c r="K30" s="2">
        <f t="shared" si="2"/>
        <v>0</v>
      </c>
      <c r="L30" s="2">
        <v>0</v>
      </c>
      <c r="M30" s="2">
        <v>0</v>
      </c>
      <c r="N30" s="2">
        <f t="shared" si="3"/>
        <v>0</v>
      </c>
      <c r="O30" s="2">
        <v>0</v>
      </c>
      <c r="P30" s="2">
        <v>0</v>
      </c>
      <c r="Q30" s="2">
        <f t="shared" si="4"/>
        <v>0</v>
      </c>
      <c r="R30" s="2">
        <v>0</v>
      </c>
      <c r="S30" s="2">
        <v>0</v>
      </c>
      <c r="T30" s="2">
        <f t="shared" si="5"/>
        <v>0</v>
      </c>
      <c r="U30" s="2">
        <v>0</v>
      </c>
      <c r="V30" s="2">
        <v>0</v>
      </c>
      <c r="W30" s="2">
        <f t="shared" si="6"/>
        <v>0</v>
      </c>
      <c r="X30" s="2">
        <v>0</v>
      </c>
      <c r="Y30" s="2">
        <v>0</v>
      </c>
      <c r="Z30" s="2">
        <f t="shared" si="7"/>
        <v>0</v>
      </c>
      <c r="AA30" s="2">
        <v>0</v>
      </c>
      <c r="AB30" s="2">
        <v>0</v>
      </c>
      <c r="AC30" s="2">
        <f t="shared" si="8"/>
        <v>0</v>
      </c>
      <c r="AD30" s="2">
        <v>0</v>
      </c>
      <c r="AE30" s="2">
        <v>0</v>
      </c>
      <c r="AF30" s="2">
        <f t="shared" si="9"/>
        <v>0</v>
      </c>
      <c r="AG30" s="2">
        <v>0</v>
      </c>
      <c r="AH30" s="2">
        <v>0</v>
      </c>
      <c r="AI30" s="2">
        <f t="shared" si="10"/>
        <v>0</v>
      </c>
      <c r="AJ30" s="2">
        <v>0</v>
      </c>
      <c r="AK30" s="2">
        <v>0</v>
      </c>
      <c r="AL30" s="2">
        <f t="shared" si="11"/>
        <v>0</v>
      </c>
      <c r="AM30" s="2">
        <f t="shared" si="12"/>
        <v>0</v>
      </c>
      <c r="AN30" s="2">
        <f t="shared" si="12"/>
        <v>0</v>
      </c>
      <c r="AO30" s="2">
        <f t="shared" si="13"/>
        <v>0</v>
      </c>
    </row>
    <row r="31" spans="2:41">
      <c r="B31" s="50" t="s">
        <v>32</v>
      </c>
      <c r="C31" s="2">
        <v>5594</v>
      </c>
      <c r="D31" s="2">
        <v>0</v>
      </c>
      <c r="E31" s="2">
        <f t="shared" si="0"/>
        <v>5594</v>
      </c>
      <c r="F31" s="2">
        <v>5054</v>
      </c>
      <c r="G31" s="2">
        <v>0</v>
      </c>
      <c r="H31" s="2">
        <f t="shared" si="1"/>
        <v>5054</v>
      </c>
      <c r="I31" s="2">
        <v>0</v>
      </c>
      <c r="J31" s="2">
        <v>0</v>
      </c>
      <c r="K31" s="2">
        <f t="shared" si="2"/>
        <v>0</v>
      </c>
      <c r="L31" s="2">
        <v>0</v>
      </c>
      <c r="M31" s="2">
        <v>0</v>
      </c>
      <c r="N31" s="2">
        <f t="shared" si="3"/>
        <v>0</v>
      </c>
      <c r="O31" s="2">
        <v>0</v>
      </c>
      <c r="P31" s="2">
        <v>0</v>
      </c>
      <c r="Q31" s="2">
        <f t="shared" si="4"/>
        <v>0</v>
      </c>
      <c r="R31" s="2">
        <v>0</v>
      </c>
      <c r="S31" s="2">
        <v>0</v>
      </c>
      <c r="T31" s="2">
        <f t="shared" si="5"/>
        <v>0</v>
      </c>
      <c r="U31" s="2">
        <v>0</v>
      </c>
      <c r="V31" s="2">
        <v>0</v>
      </c>
      <c r="W31" s="2">
        <f t="shared" si="6"/>
        <v>0</v>
      </c>
      <c r="X31" s="2">
        <v>0</v>
      </c>
      <c r="Y31" s="2">
        <v>0</v>
      </c>
      <c r="Z31" s="2">
        <f t="shared" si="7"/>
        <v>0</v>
      </c>
      <c r="AA31" s="2">
        <v>0</v>
      </c>
      <c r="AB31" s="2">
        <v>0</v>
      </c>
      <c r="AC31" s="2">
        <f t="shared" si="8"/>
        <v>0</v>
      </c>
      <c r="AD31" s="2">
        <v>0</v>
      </c>
      <c r="AE31" s="2">
        <v>0</v>
      </c>
      <c r="AF31" s="2">
        <f t="shared" si="9"/>
        <v>0</v>
      </c>
      <c r="AG31" s="2">
        <v>0</v>
      </c>
      <c r="AH31" s="2">
        <v>0</v>
      </c>
      <c r="AI31" s="2">
        <f t="shared" si="10"/>
        <v>0</v>
      </c>
      <c r="AJ31" s="2">
        <v>0</v>
      </c>
      <c r="AK31" s="2">
        <v>0</v>
      </c>
      <c r="AL31" s="2">
        <f t="shared" si="11"/>
        <v>0</v>
      </c>
      <c r="AM31" s="2">
        <f t="shared" si="12"/>
        <v>10648</v>
      </c>
      <c r="AN31" s="2">
        <f t="shared" si="12"/>
        <v>0</v>
      </c>
      <c r="AO31" s="2">
        <f t="shared" si="13"/>
        <v>10648</v>
      </c>
    </row>
    <row r="32" spans="2:41">
      <c r="B32" s="50" t="s">
        <v>33</v>
      </c>
      <c r="C32" s="2">
        <v>6296</v>
      </c>
      <c r="D32" s="2">
        <v>0</v>
      </c>
      <c r="E32" s="2">
        <f t="shared" si="0"/>
        <v>6296</v>
      </c>
      <c r="F32" s="2">
        <v>4558</v>
      </c>
      <c r="G32" s="2">
        <v>0</v>
      </c>
      <c r="H32" s="2">
        <f t="shared" si="1"/>
        <v>4558</v>
      </c>
      <c r="I32" s="2">
        <v>3645</v>
      </c>
      <c r="J32" s="2">
        <v>0</v>
      </c>
      <c r="K32" s="2">
        <f t="shared" si="2"/>
        <v>3645</v>
      </c>
      <c r="L32" s="2">
        <v>2814</v>
      </c>
      <c r="M32" s="2">
        <v>0</v>
      </c>
      <c r="N32" s="2">
        <f t="shared" si="3"/>
        <v>2814</v>
      </c>
      <c r="O32" s="2">
        <v>3012</v>
      </c>
      <c r="P32" s="2">
        <v>0</v>
      </c>
      <c r="Q32" s="2">
        <f t="shared" si="4"/>
        <v>3012</v>
      </c>
      <c r="R32" s="2">
        <v>2186</v>
      </c>
      <c r="S32" s="2">
        <v>0</v>
      </c>
      <c r="T32" s="2">
        <f t="shared" si="5"/>
        <v>2186</v>
      </c>
      <c r="U32" s="2">
        <v>3044</v>
      </c>
      <c r="V32" s="2">
        <v>0</v>
      </c>
      <c r="W32" s="2">
        <f t="shared" si="6"/>
        <v>3044</v>
      </c>
      <c r="X32" s="2">
        <v>2563</v>
      </c>
      <c r="Y32" s="2">
        <v>0</v>
      </c>
      <c r="Z32" s="2">
        <f t="shared" si="7"/>
        <v>2563</v>
      </c>
      <c r="AA32" s="2">
        <v>4025</v>
      </c>
      <c r="AB32" s="2">
        <v>0</v>
      </c>
      <c r="AC32" s="2">
        <f t="shared" si="8"/>
        <v>4025</v>
      </c>
      <c r="AD32" s="2">
        <v>2860</v>
      </c>
      <c r="AE32" s="2">
        <v>0</v>
      </c>
      <c r="AF32" s="2">
        <f t="shared" si="9"/>
        <v>2860</v>
      </c>
      <c r="AG32" s="2">
        <v>2443</v>
      </c>
      <c r="AH32" s="2">
        <v>0</v>
      </c>
      <c r="AI32" s="2">
        <f t="shared" si="10"/>
        <v>2443</v>
      </c>
      <c r="AJ32" s="2">
        <v>2138</v>
      </c>
      <c r="AK32" s="2">
        <v>0</v>
      </c>
      <c r="AL32" s="2">
        <f t="shared" si="11"/>
        <v>2138</v>
      </c>
      <c r="AM32" s="2">
        <f t="shared" si="12"/>
        <v>39584</v>
      </c>
      <c r="AN32" s="2">
        <f t="shared" si="12"/>
        <v>0</v>
      </c>
      <c r="AO32" s="2">
        <f t="shared" si="13"/>
        <v>39584</v>
      </c>
    </row>
    <row r="33" spans="2:44">
      <c r="B33" s="50" t="s">
        <v>34</v>
      </c>
      <c r="C33" s="2">
        <v>3440</v>
      </c>
      <c r="D33" s="2">
        <v>0</v>
      </c>
      <c r="E33" s="2">
        <f t="shared" si="0"/>
        <v>3440</v>
      </c>
      <c r="F33" s="2">
        <v>0</v>
      </c>
      <c r="G33" s="2">
        <v>0</v>
      </c>
      <c r="H33" s="2">
        <f t="shared" si="1"/>
        <v>0</v>
      </c>
      <c r="I33" s="2">
        <v>6011</v>
      </c>
      <c r="J33" s="2">
        <v>0</v>
      </c>
      <c r="K33" s="2">
        <f t="shared" si="2"/>
        <v>6011</v>
      </c>
      <c r="L33" s="2">
        <v>2955</v>
      </c>
      <c r="M33" s="2">
        <v>0</v>
      </c>
      <c r="N33" s="2">
        <f t="shared" si="3"/>
        <v>2955</v>
      </c>
      <c r="O33" s="2">
        <v>0</v>
      </c>
      <c r="P33" s="2">
        <v>0</v>
      </c>
      <c r="Q33" s="2">
        <f t="shared" si="4"/>
        <v>0</v>
      </c>
      <c r="R33" s="2">
        <v>0</v>
      </c>
      <c r="S33" s="2">
        <v>0</v>
      </c>
      <c r="T33" s="2">
        <f t="shared" si="5"/>
        <v>0</v>
      </c>
      <c r="U33" s="2">
        <v>3533</v>
      </c>
      <c r="V33" s="2">
        <v>0</v>
      </c>
      <c r="W33" s="2">
        <f t="shared" si="6"/>
        <v>3533</v>
      </c>
      <c r="X33" s="2">
        <v>3331</v>
      </c>
      <c r="Y33" s="2">
        <v>0</v>
      </c>
      <c r="Z33" s="2">
        <f t="shared" si="7"/>
        <v>3331</v>
      </c>
      <c r="AA33" s="2">
        <v>1874</v>
      </c>
      <c r="AB33" s="2">
        <v>0</v>
      </c>
      <c r="AC33" s="2">
        <f t="shared" si="8"/>
        <v>1874</v>
      </c>
      <c r="AD33" s="2">
        <v>3253</v>
      </c>
      <c r="AE33" s="2">
        <v>0</v>
      </c>
      <c r="AF33" s="2">
        <f t="shared" si="9"/>
        <v>3253</v>
      </c>
      <c r="AG33" s="2">
        <v>3793</v>
      </c>
      <c r="AH33" s="2">
        <v>0</v>
      </c>
      <c r="AI33" s="2">
        <f t="shared" si="10"/>
        <v>3793</v>
      </c>
      <c r="AJ33" s="2">
        <v>4078</v>
      </c>
      <c r="AK33" s="2">
        <v>0</v>
      </c>
      <c r="AL33" s="2">
        <f t="shared" si="11"/>
        <v>4078</v>
      </c>
      <c r="AM33" s="2">
        <f t="shared" si="12"/>
        <v>32268</v>
      </c>
      <c r="AN33" s="2">
        <f t="shared" si="12"/>
        <v>0</v>
      </c>
      <c r="AO33" s="2">
        <f t="shared" si="13"/>
        <v>32268</v>
      </c>
    </row>
    <row r="34" spans="2:44">
      <c r="B34" s="50" t="s">
        <v>35</v>
      </c>
      <c r="C34" s="2">
        <v>82276</v>
      </c>
      <c r="D34" s="2">
        <v>0</v>
      </c>
      <c r="E34" s="2">
        <f t="shared" si="0"/>
        <v>82276</v>
      </c>
      <c r="F34" s="2">
        <v>76627</v>
      </c>
      <c r="G34" s="2">
        <v>0</v>
      </c>
      <c r="H34" s="2">
        <f t="shared" si="1"/>
        <v>76627</v>
      </c>
      <c r="I34" s="2">
        <v>72092</v>
      </c>
      <c r="J34" s="2">
        <v>0</v>
      </c>
      <c r="K34" s="2">
        <f t="shared" si="2"/>
        <v>72092</v>
      </c>
      <c r="L34" s="2">
        <v>60455</v>
      </c>
      <c r="M34" s="2">
        <v>0</v>
      </c>
      <c r="N34" s="2">
        <f t="shared" si="3"/>
        <v>60455</v>
      </c>
      <c r="O34" s="2">
        <v>64564</v>
      </c>
      <c r="P34" s="2">
        <v>401</v>
      </c>
      <c r="Q34" s="2">
        <f t="shared" si="4"/>
        <v>64965</v>
      </c>
      <c r="R34" s="2">
        <v>62365</v>
      </c>
      <c r="S34" s="2">
        <v>0</v>
      </c>
      <c r="T34" s="2">
        <f t="shared" si="5"/>
        <v>62365</v>
      </c>
      <c r="U34" s="2">
        <v>58469</v>
      </c>
      <c r="V34" s="2">
        <v>265</v>
      </c>
      <c r="W34" s="2">
        <f t="shared" si="6"/>
        <v>58734</v>
      </c>
      <c r="X34" s="2">
        <v>67173</v>
      </c>
      <c r="Y34" s="2">
        <v>286</v>
      </c>
      <c r="Z34" s="2">
        <f t="shared" si="7"/>
        <v>67459</v>
      </c>
      <c r="AA34" s="2">
        <v>61485</v>
      </c>
      <c r="AB34" s="2">
        <v>0</v>
      </c>
      <c r="AC34" s="2">
        <f t="shared" si="8"/>
        <v>61485</v>
      </c>
      <c r="AD34" s="2">
        <v>69962</v>
      </c>
      <c r="AE34" s="2">
        <v>648</v>
      </c>
      <c r="AF34" s="2">
        <f t="shared" si="9"/>
        <v>70610</v>
      </c>
      <c r="AG34" s="2">
        <v>79831</v>
      </c>
      <c r="AH34" s="2">
        <v>0</v>
      </c>
      <c r="AI34" s="2">
        <f t="shared" si="10"/>
        <v>79831</v>
      </c>
      <c r="AJ34" s="2">
        <v>72821</v>
      </c>
      <c r="AK34" s="2">
        <v>148</v>
      </c>
      <c r="AL34" s="2">
        <f t="shared" si="11"/>
        <v>72969</v>
      </c>
      <c r="AM34" s="2">
        <f t="shared" si="12"/>
        <v>828120</v>
      </c>
      <c r="AN34" s="2">
        <f t="shared" si="12"/>
        <v>1748</v>
      </c>
      <c r="AO34" s="2">
        <f t="shared" si="13"/>
        <v>829868</v>
      </c>
    </row>
    <row r="35" spans="2:44">
      <c r="B35" s="50" t="s">
        <v>36</v>
      </c>
      <c r="C35" s="2">
        <v>30962</v>
      </c>
      <c r="D35" s="2">
        <v>0</v>
      </c>
      <c r="E35" s="2">
        <f t="shared" si="0"/>
        <v>30962</v>
      </c>
      <c r="F35" s="2">
        <v>44268</v>
      </c>
      <c r="G35" s="2">
        <v>0</v>
      </c>
      <c r="H35" s="2">
        <f t="shared" si="1"/>
        <v>44268</v>
      </c>
      <c r="I35" s="2">
        <v>29059</v>
      </c>
      <c r="J35" s="2">
        <v>0</v>
      </c>
      <c r="K35" s="2">
        <f t="shared" si="2"/>
        <v>29059</v>
      </c>
      <c r="L35" s="2">
        <v>17084</v>
      </c>
      <c r="M35" s="2">
        <v>0</v>
      </c>
      <c r="N35" s="2">
        <f t="shared" si="3"/>
        <v>17084</v>
      </c>
      <c r="O35" s="2">
        <v>18236</v>
      </c>
      <c r="P35" s="2">
        <v>0</v>
      </c>
      <c r="Q35" s="2">
        <f t="shared" si="4"/>
        <v>18236</v>
      </c>
      <c r="R35" s="2">
        <v>21053</v>
      </c>
      <c r="S35" s="2">
        <v>0</v>
      </c>
      <c r="T35" s="2">
        <f t="shared" si="5"/>
        <v>21053</v>
      </c>
      <c r="U35" s="2">
        <v>20881</v>
      </c>
      <c r="V35" s="2">
        <v>0</v>
      </c>
      <c r="W35" s="2">
        <f t="shared" si="6"/>
        <v>20881</v>
      </c>
      <c r="X35" s="2">
        <v>22222</v>
      </c>
      <c r="Y35" s="2">
        <v>0</v>
      </c>
      <c r="Z35" s="2">
        <f t="shared" si="7"/>
        <v>22222</v>
      </c>
      <c r="AA35" s="2">
        <v>21366</v>
      </c>
      <c r="AB35" s="2">
        <v>0</v>
      </c>
      <c r="AC35" s="2">
        <f t="shared" si="8"/>
        <v>21366</v>
      </c>
      <c r="AD35" s="2">
        <v>24124</v>
      </c>
      <c r="AE35" s="2">
        <v>0</v>
      </c>
      <c r="AF35" s="2">
        <f t="shared" si="9"/>
        <v>24124</v>
      </c>
      <c r="AG35" s="2">
        <v>24701</v>
      </c>
      <c r="AH35" s="2">
        <v>0</v>
      </c>
      <c r="AI35" s="2">
        <f t="shared" si="10"/>
        <v>24701</v>
      </c>
      <c r="AJ35" s="2">
        <v>28104</v>
      </c>
      <c r="AK35" s="2">
        <v>0</v>
      </c>
      <c r="AL35" s="2">
        <f t="shared" si="11"/>
        <v>28104</v>
      </c>
      <c r="AM35" s="2">
        <f t="shared" si="12"/>
        <v>302060</v>
      </c>
      <c r="AN35" s="2">
        <f t="shared" si="12"/>
        <v>0</v>
      </c>
      <c r="AO35" s="2">
        <f t="shared" si="13"/>
        <v>302060</v>
      </c>
    </row>
    <row r="36" spans="2:44">
      <c r="B36" s="50" t="s">
        <v>37</v>
      </c>
      <c r="C36" s="2">
        <v>2724</v>
      </c>
      <c r="D36" s="2">
        <v>0</v>
      </c>
      <c r="E36" s="2">
        <f t="shared" si="0"/>
        <v>2724</v>
      </c>
      <c r="F36" s="2">
        <v>2167</v>
      </c>
      <c r="G36" s="2">
        <v>0</v>
      </c>
      <c r="H36" s="2">
        <f t="shared" si="1"/>
        <v>2167</v>
      </c>
      <c r="I36" s="2">
        <v>2891</v>
      </c>
      <c r="J36" s="2">
        <v>0</v>
      </c>
      <c r="K36" s="2">
        <f t="shared" si="2"/>
        <v>2891</v>
      </c>
      <c r="L36" s="2">
        <v>2824</v>
      </c>
      <c r="M36" s="2">
        <v>0</v>
      </c>
      <c r="N36" s="2">
        <f t="shared" si="3"/>
        <v>2824</v>
      </c>
      <c r="O36" s="2">
        <v>1495</v>
      </c>
      <c r="P36" s="2">
        <v>0</v>
      </c>
      <c r="Q36" s="2">
        <f t="shared" si="4"/>
        <v>1495</v>
      </c>
      <c r="R36" s="2">
        <v>2872</v>
      </c>
      <c r="S36" s="2">
        <v>0</v>
      </c>
      <c r="T36" s="2">
        <f t="shared" si="5"/>
        <v>2872</v>
      </c>
      <c r="U36" s="2">
        <v>2250</v>
      </c>
      <c r="V36" s="2">
        <v>0</v>
      </c>
      <c r="W36" s="2">
        <f t="shared" si="6"/>
        <v>2250</v>
      </c>
      <c r="X36" s="2">
        <v>1596</v>
      </c>
      <c r="Y36" s="2">
        <v>0</v>
      </c>
      <c r="Z36" s="2">
        <f t="shared" si="7"/>
        <v>1596</v>
      </c>
      <c r="AA36" s="2">
        <v>1132</v>
      </c>
      <c r="AB36" s="2">
        <v>0</v>
      </c>
      <c r="AC36" s="2">
        <f t="shared" si="8"/>
        <v>1132</v>
      </c>
      <c r="AD36" s="2">
        <v>1838</v>
      </c>
      <c r="AE36" s="2">
        <v>0</v>
      </c>
      <c r="AF36" s="2">
        <f t="shared" si="9"/>
        <v>1838</v>
      </c>
      <c r="AG36" s="2">
        <v>3620</v>
      </c>
      <c r="AH36" s="2">
        <v>0</v>
      </c>
      <c r="AI36" s="2">
        <f t="shared" si="10"/>
        <v>3620</v>
      </c>
      <c r="AJ36" s="2">
        <v>2981</v>
      </c>
      <c r="AK36" s="2">
        <v>0</v>
      </c>
      <c r="AL36" s="2">
        <f t="shared" si="11"/>
        <v>2981</v>
      </c>
      <c r="AM36" s="2">
        <f t="shared" si="12"/>
        <v>28390</v>
      </c>
      <c r="AN36" s="2">
        <f t="shared" si="12"/>
        <v>0</v>
      </c>
      <c r="AO36" s="2">
        <f t="shared" si="13"/>
        <v>28390</v>
      </c>
    </row>
    <row r="37" spans="2:44">
      <c r="B37" s="50" t="s">
        <v>38</v>
      </c>
      <c r="C37" s="2">
        <v>51440</v>
      </c>
      <c r="D37" s="2">
        <v>0</v>
      </c>
      <c r="E37" s="2">
        <f t="shared" si="0"/>
        <v>51440</v>
      </c>
      <c r="F37" s="2">
        <v>47945</v>
      </c>
      <c r="G37" s="2">
        <v>0</v>
      </c>
      <c r="H37" s="2">
        <f t="shared" si="1"/>
        <v>47945</v>
      </c>
      <c r="I37" s="2">
        <v>50442</v>
      </c>
      <c r="J37" s="2">
        <v>0</v>
      </c>
      <c r="K37" s="2">
        <f t="shared" si="2"/>
        <v>50442</v>
      </c>
      <c r="L37" s="2">
        <v>39964</v>
      </c>
      <c r="M37" s="2">
        <v>0</v>
      </c>
      <c r="N37" s="2">
        <f t="shared" si="3"/>
        <v>39964</v>
      </c>
      <c r="O37" s="2">
        <v>43163</v>
      </c>
      <c r="P37" s="2">
        <v>0</v>
      </c>
      <c r="Q37" s="2">
        <f t="shared" si="4"/>
        <v>43163</v>
      </c>
      <c r="R37" s="2">
        <v>43655</v>
      </c>
      <c r="S37" s="2">
        <v>0</v>
      </c>
      <c r="T37" s="2">
        <f t="shared" si="5"/>
        <v>43655</v>
      </c>
      <c r="U37" s="2">
        <v>50460</v>
      </c>
      <c r="V37" s="2">
        <v>0</v>
      </c>
      <c r="W37" s="2">
        <f t="shared" si="6"/>
        <v>50460</v>
      </c>
      <c r="X37" s="2">
        <v>45722</v>
      </c>
      <c r="Y37" s="2">
        <v>0</v>
      </c>
      <c r="Z37" s="2">
        <f t="shared" si="7"/>
        <v>45722</v>
      </c>
      <c r="AA37" s="2">
        <v>62405</v>
      </c>
      <c r="AB37" s="2">
        <v>0</v>
      </c>
      <c r="AC37" s="2">
        <f t="shared" si="8"/>
        <v>62405</v>
      </c>
      <c r="AD37" s="2">
        <v>46367</v>
      </c>
      <c r="AE37" s="2">
        <v>0</v>
      </c>
      <c r="AF37" s="2">
        <f t="shared" si="9"/>
        <v>46367</v>
      </c>
      <c r="AG37" s="2">
        <v>53872</v>
      </c>
      <c r="AH37" s="2">
        <v>0</v>
      </c>
      <c r="AI37" s="2">
        <f t="shared" si="10"/>
        <v>53872</v>
      </c>
      <c r="AJ37" s="2">
        <v>39748</v>
      </c>
      <c r="AK37" s="2">
        <v>0</v>
      </c>
      <c r="AL37" s="2">
        <f t="shared" si="11"/>
        <v>39748</v>
      </c>
      <c r="AM37" s="2">
        <f t="shared" si="12"/>
        <v>575183</v>
      </c>
      <c r="AN37" s="2">
        <f t="shared" si="12"/>
        <v>0</v>
      </c>
      <c r="AO37" s="2">
        <f t="shared" si="13"/>
        <v>575183</v>
      </c>
    </row>
    <row r="38" spans="2:44">
      <c r="B38" s="50" t="s">
        <v>39</v>
      </c>
      <c r="C38" s="2">
        <v>91315</v>
      </c>
      <c r="D38" s="2">
        <v>0</v>
      </c>
      <c r="E38" s="2">
        <f t="shared" si="0"/>
        <v>91315</v>
      </c>
      <c r="F38" s="2">
        <v>75354</v>
      </c>
      <c r="G38" s="2">
        <v>0</v>
      </c>
      <c r="H38" s="2">
        <f t="shared" si="1"/>
        <v>75354</v>
      </c>
      <c r="I38" s="2">
        <v>82797</v>
      </c>
      <c r="J38" s="2">
        <v>0</v>
      </c>
      <c r="K38" s="2">
        <f t="shared" si="2"/>
        <v>82797</v>
      </c>
      <c r="L38" s="2">
        <v>77849</v>
      </c>
      <c r="M38" s="2">
        <v>0</v>
      </c>
      <c r="N38" s="2">
        <f t="shared" si="3"/>
        <v>77849</v>
      </c>
      <c r="O38" s="2">
        <v>85054</v>
      </c>
      <c r="P38" s="2">
        <v>0</v>
      </c>
      <c r="Q38" s="2">
        <f t="shared" si="4"/>
        <v>85054</v>
      </c>
      <c r="R38" s="2">
        <v>77334</v>
      </c>
      <c r="S38" s="2">
        <v>0</v>
      </c>
      <c r="T38" s="2">
        <f t="shared" si="5"/>
        <v>77334</v>
      </c>
      <c r="U38" s="2">
        <v>81192</v>
      </c>
      <c r="V38" s="2">
        <v>0</v>
      </c>
      <c r="W38" s="2">
        <f t="shared" si="6"/>
        <v>81192</v>
      </c>
      <c r="X38" s="2">
        <v>73053</v>
      </c>
      <c r="Y38" s="2">
        <v>0</v>
      </c>
      <c r="Z38" s="2">
        <f t="shared" si="7"/>
        <v>73053</v>
      </c>
      <c r="AA38" s="2">
        <v>72063</v>
      </c>
      <c r="AB38" s="2">
        <v>0</v>
      </c>
      <c r="AC38" s="2">
        <f t="shared" si="8"/>
        <v>72063</v>
      </c>
      <c r="AD38" s="2">
        <v>69726</v>
      </c>
      <c r="AE38" s="2">
        <v>0</v>
      </c>
      <c r="AF38" s="2">
        <f t="shared" si="9"/>
        <v>69726</v>
      </c>
      <c r="AG38" s="2">
        <v>80394</v>
      </c>
      <c r="AH38" s="2">
        <v>0</v>
      </c>
      <c r="AI38" s="2">
        <f t="shared" si="10"/>
        <v>80394</v>
      </c>
      <c r="AJ38" s="2">
        <v>66644</v>
      </c>
      <c r="AK38" s="2">
        <v>0</v>
      </c>
      <c r="AL38" s="2">
        <f t="shared" si="11"/>
        <v>66644</v>
      </c>
      <c r="AM38" s="2">
        <f t="shared" si="12"/>
        <v>932775</v>
      </c>
      <c r="AN38" s="2">
        <f t="shared" si="12"/>
        <v>0</v>
      </c>
      <c r="AO38" s="2">
        <f t="shared" si="13"/>
        <v>932775</v>
      </c>
    </row>
    <row r="39" spans="2:44">
      <c r="B39" s="50" t="s">
        <v>40</v>
      </c>
      <c r="C39" s="2">
        <v>0</v>
      </c>
      <c r="D39" s="2">
        <v>0</v>
      </c>
      <c r="E39" s="2">
        <f t="shared" si="0"/>
        <v>0</v>
      </c>
      <c r="F39" s="2">
        <v>0</v>
      </c>
      <c r="G39" s="2">
        <v>0</v>
      </c>
      <c r="H39" s="2">
        <f t="shared" si="1"/>
        <v>0</v>
      </c>
      <c r="I39" s="2">
        <v>0</v>
      </c>
      <c r="J39" s="2">
        <v>0</v>
      </c>
      <c r="K39" s="2">
        <f t="shared" si="2"/>
        <v>0</v>
      </c>
      <c r="L39" s="2">
        <v>0</v>
      </c>
      <c r="M39" s="2">
        <v>0</v>
      </c>
      <c r="N39" s="2">
        <f t="shared" si="3"/>
        <v>0</v>
      </c>
      <c r="O39" s="2">
        <v>0</v>
      </c>
      <c r="P39" s="2">
        <v>0</v>
      </c>
      <c r="Q39" s="2">
        <f t="shared" si="4"/>
        <v>0</v>
      </c>
      <c r="R39" s="2">
        <v>0</v>
      </c>
      <c r="S39" s="2">
        <v>0</v>
      </c>
      <c r="T39" s="2">
        <f t="shared" si="5"/>
        <v>0</v>
      </c>
      <c r="U39" s="2">
        <v>0</v>
      </c>
      <c r="V39" s="2">
        <v>0</v>
      </c>
      <c r="W39" s="2">
        <f t="shared" si="6"/>
        <v>0</v>
      </c>
      <c r="X39" s="2">
        <v>0</v>
      </c>
      <c r="Y39" s="2">
        <v>0</v>
      </c>
      <c r="Z39" s="2">
        <f t="shared" si="7"/>
        <v>0</v>
      </c>
      <c r="AA39" s="2">
        <v>0</v>
      </c>
      <c r="AB39" s="2">
        <v>0</v>
      </c>
      <c r="AC39" s="2">
        <f t="shared" si="8"/>
        <v>0</v>
      </c>
      <c r="AD39" s="2">
        <v>0</v>
      </c>
      <c r="AE39" s="2">
        <v>0</v>
      </c>
      <c r="AF39" s="2">
        <f t="shared" si="9"/>
        <v>0</v>
      </c>
      <c r="AG39" s="2">
        <v>0</v>
      </c>
      <c r="AH39" s="2">
        <v>0</v>
      </c>
      <c r="AI39" s="2">
        <f t="shared" si="10"/>
        <v>0</v>
      </c>
      <c r="AJ39" s="2">
        <v>0</v>
      </c>
      <c r="AK39" s="2">
        <v>0</v>
      </c>
      <c r="AL39" s="2">
        <f t="shared" si="11"/>
        <v>0</v>
      </c>
      <c r="AM39" s="2">
        <f t="shared" si="12"/>
        <v>0</v>
      </c>
      <c r="AN39" s="2">
        <f t="shared" si="12"/>
        <v>0</v>
      </c>
      <c r="AO39" s="2">
        <f t="shared" si="13"/>
        <v>0</v>
      </c>
    </row>
    <row r="40" spans="2:44">
      <c r="B40" s="50" t="s">
        <v>41</v>
      </c>
      <c r="C40" s="2">
        <v>0</v>
      </c>
      <c r="D40" s="2">
        <v>0</v>
      </c>
      <c r="E40" s="2">
        <f t="shared" si="0"/>
        <v>0</v>
      </c>
      <c r="F40" s="2">
        <v>0</v>
      </c>
      <c r="G40" s="2">
        <v>0</v>
      </c>
      <c r="H40" s="2">
        <f t="shared" si="1"/>
        <v>0</v>
      </c>
      <c r="I40" s="2">
        <v>0</v>
      </c>
      <c r="J40" s="2">
        <v>0</v>
      </c>
      <c r="K40" s="2">
        <f t="shared" si="2"/>
        <v>0</v>
      </c>
      <c r="L40" s="2">
        <v>0</v>
      </c>
      <c r="M40" s="2">
        <v>0</v>
      </c>
      <c r="N40" s="2">
        <f t="shared" si="3"/>
        <v>0</v>
      </c>
      <c r="O40" s="2">
        <v>0</v>
      </c>
      <c r="P40" s="2">
        <v>0</v>
      </c>
      <c r="Q40" s="2">
        <f t="shared" si="4"/>
        <v>0</v>
      </c>
      <c r="R40" s="2">
        <v>0</v>
      </c>
      <c r="S40" s="2">
        <v>0</v>
      </c>
      <c r="T40" s="2">
        <f t="shared" si="5"/>
        <v>0</v>
      </c>
      <c r="U40" s="2">
        <v>0</v>
      </c>
      <c r="V40" s="2">
        <v>0</v>
      </c>
      <c r="W40" s="2">
        <f t="shared" si="6"/>
        <v>0</v>
      </c>
      <c r="X40" s="2">
        <v>0</v>
      </c>
      <c r="Y40" s="2">
        <v>0</v>
      </c>
      <c r="Z40" s="2">
        <f t="shared" si="7"/>
        <v>0</v>
      </c>
      <c r="AA40" s="2">
        <v>0</v>
      </c>
      <c r="AB40" s="2">
        <v>0</v>
      </c>
      <c r="AC40" s="2">
        <f t="shared" si="8"/>
        <v>0</v>
      </c>
      <c r="AD40" s="2">
        <v>0</v>
      </c>
      <c r="AE40" s="2">
        <v>0</v>
      </c>
      <c r="AF40" s="2">
        <f t="shared" si="9"/>
        <v>0</v>
      </c>
      <c r="AG40" s="2">
        <v>0</v>
      </c>
      <c r="AH40" s="2">
        <v>0</v>
      </c>
      <c r="AI40" s="2">
        <f t="shared" si="10"/>
        <v>0</v>
      </c>
      <c r="AJ40" s="2">
        <v>0</v>
      </c>
      <c r="AK40" s="2">
        <v>0</v>
      </c>
      <c r="AL40" s="2">
        <f t="shared" si="11"/>
        <v>0</v>
      </c>
      <c r="AM40" s="2">
        <f t="shared" si="12"/>
        <v>0</v>
      </c>
      <c r="AN40" s="2">
        <f t="shared" si="12"/>
        <v>0</v>
      </c>
      <c r="AO40" s="2">
        <f t="shared" si="13"/>
        <v>0</v>
      </c>
    </row>
    <row r="41" spans="2:44">
      <c r="B41" s="3" t="s">
        <v>42</v>
      </c>
      <c r="C41" s="4">
        <f t="shared" ref="C41:AO41" si="14">SUM(C8:C40)</f>
        <v>8203310</v>
      </c>
      <c r="D41" s="4">
        <f t="shared" si="14"/>
        <v>117954762</v>
      </c>
      <c r="E41" s="4">
        <f t="shared" si="14"/>
        <v>126158072</v>
      </c>
      <c r="F41" s="4">
        <f t="shared" si="14"/>
        <v>7481376</v>
      </c>
      <c r="G41" s="4">
        <f t="shared" si="14"/>
        <v>101333803</v>
      </c>
      <c r="H41" s="4">
        <f t="shared" si="14"/>
        <v>108815179</v>
      </c>
      <c r="I41" s="4">
        <f t="shared" si="14"/>
        <v>7277717</v>
      </c>
      <c r="J41" s="4">
        <f t="shared" si="14"/>
        <v>128491295</v>
      </c>
      <c r="K41" s="4">
        <f t="shared" si="14"/>
        <v>135769012</v>
      </c>
      <c r="L41" s="4">
        <f t="shared" si="14"/>
        <v>5739987.8499999996</v>
      </c>
      <c r="M41" s="4">
        <f t="shared" si="14"/>
        <v>111391098</v>
      </c>
      <c r="N41" s="4">
        <f t="shared" si="14"/>
        <v>117131085.84999999</v>
      </c>
      <c r="O41" s="4">
        <f t="shared" si="14"/>
        <v>5863127</v>
      </c>
      <c r="P41" s="4">
        <f t="shared" si="14"/>
        <v>116609402</v>
      </c>
      <c r="Q41" s="4">
        <f t="shared" si="14"/>
        <v>122472529</v>
      </c>
      <c r="R41" s="4">
        <f t="shared" si="14"/>
        <v>6526804.5</v>
      </c>
      <c r="S41" s="4">
        <f t="shared" si="14"/>
        <v>112292025</v>
      </c>
      <c r="T41" s="4">
        <f t="shared" si="14"/>
        <v>118818829.5</v>
      </c>
      <c r="U41" s="4">
        <f t="shared" si="14"/>
        <v>6053755.5</v>
      </c>
      <c r="V41" s="4">
        <f t="shared" si="14"/>
        <v>111777774</v>
      </c>
      <c r="W41" s="4">
        <f t="shared" si="14"/>
        <v>117831529.5</v>
      </c>
      <c r="X41" s="4">
        <f t="shared" si="14"/>
        <v>6339079</v>
      </c>
      <c r="Y41" s="4">
        <f t="shared" si="14"/>
        <v>113998971</v>
      </c>
      <c r="Z41" s="4">
        <f t="shared" si="14"/>
        <v>120338050</v>
      </c>
      <c r="AA41" s="4">
        <f t="shared" si="14"/>
        <v>5534803</v>
      </c>
      <c r="AB41" s="4">
        <f t="shared" si="14"/>
        <v>120475272</v>
      </c>
      <c r="AC41" s="4">
        <f t="shared" si="14"/>
        <v>126010075</v>
      </c>
      <c r="AD41" s="4">
        <f t="shared" si="14"/>
        <v>5975359</v>
      </c>
      <c r="AE41" s="4">
        <f t="shared" si="14"/>
        <v>126184443</v>
      </c>
      <c r="AF41" s="4">
        <f t="shared" si="14"/>
        <v>132159802</v>
      </c>
      <c r="AG41" s="4">
        <f t="shared" si="14"/>
        <v>6642354</v>
      </c>
      <c r="AH41" s="4">
        <f t="shared" si="14"/>
        <v>129262767</v>
      </c>
      <c r="AI41" s="4">
        <f t="shared" si="14"/>
        <v>135905121</v>
      </c>
      <c r="AJ41" s="4">
        <f t="shared" si="14"/>
        <v>6190386</v>
      </c>
      <c r="AK41" s="4">
        <f t="shared" si="14"/>
        <v>123285122</v>
      </c>
      <c r="AL41" s="4">
        <f t="shared" si="14"/>
        <v>129475508</v>
      </c>
      <c r="AM41" s="4">
        <f t="shared" si="14"/>
        <v>77828058.849999994</v>
      </c>
      <c r="AN41" s="4">
        <f t="shared" si="14"/>
        <v>1413056734</v>
      </c>
      <c r="AO41" s="4">
        <f t="shared" si="14"/>
        <v>1490884792.8499999</v>
      </c>
    </row>
    <row r="43" spans="2:44">
      <c r="B43" s="30" t="s">
        <v>43</v>
      </c>
      <c r="C43" s="27">
        <v>43466</v>
      </c>
      <c r="D43" s="28"/>
      <c r="E43" s="29"/>
      <c r="F43" s="27">
        <v>43498</v>
      </c>
      <c r="G43" s="28"/>
      <c r="H43" s="29"/>
      <c r="I43" s="27">
        <v>43530</v>
      </c>
      <c r="J43" s="28"/>
      <c r="K43" s="29"/>
      <c r="L43" s="35">
        <v>43560</v>
      </c>
      <c r="M43" s="36"/>
      <c r="N43" s="37"/>
      <c r="O43" s="35">
        <v>43591</v>
      </c>
      <c r="P43" s="36"/>
      <c r="Q43" s="37"/>
      <c r="R43" s="35">
        <v>43623</v>
      </c>
      <c r="S43" s="36"/>
      <c r="T43" s="37"/>
      <c r="U43" s="20">
        <v>43653</v>
      </c>
      <c r="V43" s="21"/>
      <c r="W43" s="22"/>
      <c r="X43" s="20">
        <v>43684</v>
      </c>
      <c r="Y43" s="21"/>
      <c r="Z43" s="22"/>
      <c r="AA43" s="20">
        <v>43715</v>
      </c>
      <c r="AB43" s="21"/>
      <c r="AC43" s="22"/>
      <c r="AD43" s="23">
        <v>43745</v>
      </c>
      <c r="AE43" s="24"/>
      <c r="AF43" s="25"/>
      <c r="AG43" s="23">
        <v>43776</v>
      </c>
      <c r="AH43" s="24"/>
      <c r="AI43" s="25"/>
      <c r="AJ43" s="23">
        <v>43806</v>
      </c>
      <c r="AK43" s="24"/>
      <c r="AL43" s="25"/>
      <c r="AM43" s="26">
        <v>2019</v>
      </c>
      <c r="AN43" s="26"/>
      <c r="AO43" s="26"/>
      <c r="AP43" s="19" t="s">
        <v>44</v>
      </c>
      <c r="AQ43" s="19"/>
      <c r="AR43" s="19"/>
    </row>
    <row r="44" spans="2:44">
      <c r="B44" s="30"/>
      <c r="C44" s="5" t="s">
        <v>6</v>
      </c>
      <c r="D44" s="5" t="s">
        <v>7</v>
      </c>
      <c r="E44" s="5" t="s">
        <v>8</v>
      </c>
      <c r="F44" s="5" t="s">
        <v>6</v>
      </c>
      <c r="G44" s="5" t="s">
        <v>7</v>
      </c>
      <c r="H44" s="5" t="s">
        <v>8</v>
      </c>
      <c r="I44" s="5" t="s">
        <v>6</v>
      </c>
      <c r="J44" s="5" t="s">
        <v>7</v>
      </c>
      <c r="K44" s="5" t="s">
        <v>8</v>
      </c>
      <c r="L44" s="1" t="s">
        <v>6</v>
      </c>
      <c r="M44" s="1" t="s">
        <v>7</v>
      </c>
      <c r="N44" s="1" t="s">
        <v>8</v>
      </c>
      <c r="O44" s="1" t="s">
        <v>6</v>
      </c>
      <c r="P44" s="1" t="s">
        <v>7</v>
      </c>
      <c r="Q44" s="1" t="s">
        <v>8</v>
      </c>
      <c r="R44" s="1" t="s">
        <v>6</v>
      </c>
      <c r="S44" s="1" t="s">
        <v>7</v>
      </c>
      <c r="T44" s="1" t="s">
        <v>8</v>
      </c>
      <c r="U44" s="6" t="s">
        <v>6</v>
      </c>
      <c r="V44" s="6" t="s">
        <v>7</v>
      </c>
      <c r="W44" s="6" t="s">
        <v>8</v>
      </c>
      <c r="X44" s="6" t="s">
        <v>6</v>
      </c>
      <c r="Y44" s="6" t="s">
        <v>7</v>
      </c>
      <c r="Z44" s="6" t="s">
        <v>8</v>
      </c>
      <c r="AA44" s="6" t="s">
        <v>6</v>
      </c>
      <c r="AB44" s="6" t="s">
        <v>7</v>
      </c>
      <c r="AC44" s="6" t="s">
        <v>8</v>
      </c>
      <c r="AD44" s="7" t="s">
        <v>6</v>
      </c>
      <c r="AE44" s="7" t="s">
        <v>7</v>
      </c>
      <c r="AF44" s="7" t="s">
        <v>8</v>
      </c>
      <c r="AG44" s="7" t="s">
        <v>6</v>
      </c>
      <c r="AH44" s="7" t="s">
        <v>7</v>
      </c>
      <c r="AI44" s="7" t="s">
        <v>8</v>
      </c>
      <c r="AJ44" s="7" t="s">
        <v>6</v>
      </c>
      <c r="AK44" s="7" t="s">
        <v>7</v>
      </c>
      <c r="AL44" s="7" t="s">
        <v>8</v>
      </c>
      <c r="AM44" s="8" t="s">
        <v>6</v>
      </c>
      <c r="AN44" s="8" t="s">
        <v>7</v>
      </c>
      <c r="AO44" s="8" t="s">
        <v>8</v>
      </c>
      <c r="AP44" s="12" t="s">
        <v>6</v>
      </c>
      <c r="AQ44" s="12" t="s">
        <v>7</v>
      </c>
      <c r="AR44" s="12" t="s">
        <v>8</v>
      </c>
    </row>
    <row r="45" spans="2:44">
      <c r="B45" s="13" t="s">
        <v>45</v>
      </c>
      <c r="C45" s="14">
        <f t="shared" ref="C45:AO45" si="15">SUM(C8:C9,C11:C12,C29,C14)</f>
        <v>7492328</v>
      </c>
      <c r="D45" s="14">
        <f t="shared" si="15"/>
        <v>117880866</v>
      </c>
      <c r="E45" s="14">
        <f t="shared" si="15"/>
        <v>125373194</v>
      </c>
      <c r="F45" s="14">
        <f t="shared" si="15"/>
        <v>6801341</v>
      </c>
      <c r="G45" s="14">
        <f t="shared" si="15"/>
        <v>101290702</v>
      </c>
      <c r="H45" s="14">
        <f t="shared" si="15"/>
        <v>108092043</v>
      </c>
      <c r="I45" s="14">
        <f t="shared" si="15"/>
        <v>6628579</v>
      </c>
      <c r="J45" s="14">
        <f t="shared" si="15"/>
        <v>128417853</v>
      </c>
      <c r="K45" s="14">
        <f t="shared" si="15"/>
        <v>135046432</v>
      </c>
      <c r="L45" s="14">
        <f t="shared" si="15"/>
        <v>5217323</v>
      </c>
      <c r="M45" s="14">
        <f t="shared" si="15"/>
        <v>111324247</v>
      </c>
      <c r="N45" s="14">
        <f t="shared" si="15"/>
        <v>116541570</v>
      </c>
      <c r="O45" s="14">
        <f t="shared" si="15"/>
        <v>5334965</v>
      </c>
      <c r="P45" s="14">
        <f t="shared" si="15"/>
        <v>116558920</v>
      </c>
      <c r="Q45" s="14">
        <f t="shared" si="15"/>
        <v>121893885</v>
      </c>
      <c r="R45" s="14">
        <f t="shared" si="15"/>
        <v>6047825</v>
      </c>
      <c r="S45" s="14">
        <f t="shared" si="15"/>
        <v>112234940</v>
      </c>
      <c r="T45" s="14">
        <f t="shared" si="15"/>
        <v>118282765</v>
      </c>
      <c r="U45" s="14">
        <f t="shared" si="15"/>
        <v>5549165</v>
      </c>
      <c r="V45" s="14">
        <f t="shared" si="15"/>
        <v>111752496</v>
      </c>
      <c r="W45" s="14">
        <f t="shared" si="15"/>
        <v>117301661</v>
      </c>
      <c r="X45" s="14">
        <f t="shared" si="15"/>
        <v>5820231</v>
      </c>
      <c r="Y45" s="14">
        <f t="shared" si="15"/>
        <v>113983196</v>
      </c>
      <c r="Z45" s="14">
        <f t="shared" si="15"/>
        <v>119803427</v>
      </c>
      <c r="AA45" s="14">
        <f t="shared" si="15"/>
        <v>5058713</v>
      </c>
      <c r="AB45" s="14">
        <f t="shared" si="15"/>
        <v>120445526</v>
      </c>
      <c r="AC45" s="14">
        <f t="shared" si="15"/>
        <v>125504239</v>
      </c>
      <c r="AD45" s="14">
        <f t="shared" si="15"/>
        <v>5462541</v>
      </c>
      <c r="AE45" s="14">
        <f t="shared" si="15"/>
        <v>126096136</v>
      </c>
      <c r="AF45" s="14">
        <f t="shared" si="15"/>
        <v>131558677</v>
      </c>
      <c r="AG45" s="14">
        <f t="shared" si="15"/>
        <v>6106633</v>
      </c>
      <c r="AH45" s="14">
        <f t="shared" si="15"/>
        <v>129172433</v>
      </c>
      <c r="AI45" s="14">
        <f t="shared" si="15"/>
        <v>135279066</v>
      </c>
      <c r="AJ45" s="14">
        <f t="shared" si="15"/>
        <v>5636337</v>
      </c>
      <c r="AK45" s="14">
        <f t="shared" si="15"/>
        <v>123214714</v>
      </c>
      <c r="AL45" s="14">
        <f t="shared" si="15"/>
        <v>128851051</v>
      </c>
      <c r="AM45" s="14">
        <f t="shared" si="15"/>
        <v>71155981</v>
      </c>
      <c r="AN45" s="14">
        <f t="shared" si="15"/>
        <v>1412372029</v>
      </c>
      <c r="AO45" s="14">
        <f t="shared" si="15"/>
        <v>1483528010</v>
      </c>
      <c r="AP45" s="16">
        <f>AM45/$AM$49</f>
        <v>0.91427156287092726</v>
      </c>
      <c r="AQ45" s="16">
        <f>AN45/$AN$49</f>
        <v>0.99951544408407311</v>
      </c>
      <c r="AR45" s="16">
        <f>AO45/$AO$49</f>
        <v>0.99506549205862072</v>
      </c>
    </row>
    <row r="46" spans="2:44">
      <c r="B46" s="13" t="s">
        <v>46</v>
      </c>
      <c r="C46" s="14">
        <f t="shared" ref="C46:AO46" si="16">SUM(C10,C13,C15:C16,C18:C28,C30:C32,C34:C35,C37:C38,C40)</f>
        <v>560546</v>
      </c>
      <c r="D46" s="14">
        <f t="shared" si="16"/>
        <v>0</v>
      </c>
      <c r="E46" s="14">
        <f t="shared" si="16"/>
        <v>560546</v>
      </c>
      <c r="F46" s="14">
        <f t="shared" si="16"/>
        <v>533895</v>
      </c>
      <c r="G46" s="14">
        <f t="shared" si="16"/>
        <v>0</v>
      </c>
      <c r="H46" s="14">
        <f t="shared" si="16"/>
        <v>533895</v>
      </c>
      <c r="I46" s="14">
        <f t="shared" si="16"/>
        <v>490546</v>
      </c>
      <c r="J46" s="14">
        <f t="shared" si="16"/>
        <v>0</v>
      </c>
      <c r="K46" s="14">
        <f t="shared" si="16"/>
        <v>490546</v>
      </c>
      <c r="L46" s="14">
        <f t="shared" si="16"/>
        <v>390187.85</v>
      </c>
      <c r="M46" s="14">
        <f t="shared" si="16"/>
        <v>700</v>
      </c>
      <c r="N46" s="14">
        <f t="shared" si="16"/>
        <v>390887.85</v>
      </c>
      <c r="O46" s="14">
        <f t="shared" si="16"/>
        <v>408721</v>
      </c>
      <c r="P46" s="14">
        <f t="shared" si="16"/>
        <v>915</v>
      </c>
      <c r="Q46" s="14">
        <f t="shared" si="16"/>
        <v>409636</v>
      </c>
      <c r="R46" s="14">
        <f t="shared" si="16"/>
        <v>368436.5</v>
      </c>
      <c r="S46" s="14">
        <f t="shared" si="16"/>
        <v>474</v>
      </c>
      <c r="T46" s="14">
        <f t="shared" si="16"/>
        <v>368910.5</v>
      </c>
      <c r="U46" s="14">
        <f t="shared" si="16"/>
        <v>399999.5</v>
      </c>
      <c r="V46" s="14">
        <f t="shared" si="16"/>
        <v>558</v>
      </c>
      <c r="W46" s="14">
        <f t="shared" si="16"/>
        <v>400557.5</v>
      </c>
      <c r="X46" s="14">
        <f t="shared" si="16"/>
        <v>401483</v>
      </c>
      <c r="Y46" s="14">
        <f t="shared" si="16"/>
        <v>286</v>
      </c>
      <c r="Z46" s="14">
        <f t="shared" si="16"/>
        <v>401769</v>
      </c>
      <c r="AA46" s="14">
        <f t="shared" si="16"/>
        <v>396857</v>
      </c>
      <c r="AB46" s="14">
        <f t="shared" si="16"/>
        <v>0</v>
      </c>
      <c r="AC46" s="14">
        <f t="shared" si="16"/>
        <v>396857</v>
      </c>
      <c r="AD46" s="14">
        <f t="shared" si="16"/>
        <v>415957</v>
      </c>
      <c r="AE46" s="14">
        <f t="shared" si="16"/>
        <v>648</v>
      </c>
      <c r="AF46" s="14">
        <f t="shared" si="16"/>
        <v>416605</v>
      </c>
      <c r="AG46" s="14">
        <f t="shared" si="16"/>
        <v>450737</v>
      </c>
      <c r="AH46" s="14">
        <f t="shared" si="16"/>
        <v>0</v>
      </c>
      <c r="AI46" s="14">
        <f t="shared" si="16"/>
        <v>450737</v>
      </c>
      <c r="AJ46" s="14">
        <f t="shared" si="16"/>
        <v>435339</v>
      </c>
      <c r="AK46" s="14">
        <f t="shared" si="16"/>
        <v>148</v>
      </c>
      <c r="AL46" s="14">
        <f t="shared" si="16"/>
        <v>435487</v>
      </c>
      <c r="AM46" s="14">
        <f t="shared" si="16"/>
        <v>5252704.8499999996</v>
      </c>
      <c r="AN46" s="14">
        <f t="shared" si="16"/>
        <v>3729</v>
      </c>
      <c r="AO46" s="14">
        <f t="shared" si="16"/>
        <v>5256433.8499999996</v>
      </c>
      <c r="AP46" s="16">
        <f t="shared" ref="AP46:AP49" si="17">AM46/$AM$49</f>
        <v>6.7491145579304135E-2</v>
      </c>
      <c r="AQ46" s="16">
        <f t="shared" ref="AQ46:AQ48" si="18">AN46/$AN$49</f>
        <v>2.6389598593427741E-6</v>
      </c>
      <c r="AR46" s="16">
        <f t="shared" ref="AR46:AR48" si="19">AO46/$AO$49</f>
        <v>3.5257143108634935E-3</v>
      </c>
    </row>
    <row r="47" spans="2:44">
      <c r="B47" s="13" t="s">
        <v>47</v>
      </c>
      <c r="C47" s="14">
        <f t="shared" ref="C47:AO47" si="20">SUM(C17,C33,C36)</f>
        <v>150436</v>
      </c>
      <c r="D47" s="14">
        <f t="shared" si="20"/>
        <v>73896</v>
      </c>
      <c r="E47" s="14">
        <f t="shared" si="20"/>
        <v>224332</v>
      </c>
      <c r="F47" s="14">
        <f t="shared" si="20"/>
        <v>146140</v>
      </c>
      <c r="G47" s="14">
        <f t="shared" si="20"/>
        <v>43101</v>
      </c>
      <c r="H47" s="14">
        <f t="shared" si="20"/>
        <v>189241</v>
      </c>
      <c r="I47" s="14">
        <f t="shared" si="20"/>
        <v>158592</v>
      </c>
      <c r="J47" s="14">
        <f t="shared" si="20"/>
        <v>73442</v>
      </c>
      <c r="K47" s="14">
        <f t="shared" si="20"/>
        <v>232034</v>
      </c>
      <c r="L47" s="14">
        <f t="shared" si="20"/>
        <v>132477</v>
      </c>
      <c r="M47" s="14">
        <f t="shared" si="20"/>
        <v>66151</v>
      </c>
      <c r="N47" s="14">
        <f t="shared" si="20"/>
        <v>198628</v>
      </c>
      <c r="O47" s="14">
        <f t="shared" si="20"/>
        <v>119441</v>
      </c>
      <c r="P47" s="14">
        <f t="shared" si="20"/>
        <v>49567</v>
      </c>
      <c r="Q47" s="14">
        <f t="shared" si="20"/>
        <v>169008</v>
      </c>
      <c r="R47" s="14">
        <f t="shared" si="20"/>
        <v>110543</v>
      </c>
      <c r="S47" s="14">
        <f t="shared" si="20"/>
        <v>56611</v>
      </c>
      <c r="T47" s="14">
        <f t="shared" si="20"/>
        <v>167154</v>
      </c>
      <c r="U47" s="14">
        <f t="shared" si="20"/>
        <v>104591</v>
      </c>
      <c r="V47" s="14">
        <f t="shared" si="20"/>
        <v>24720</v>
      </c>
      <c r="W47" s="14">
        <f t="shared" si="20"/>
        <v>129311</v>
      </c>
      <c r="X47" s="14">
        <f t="shared" si="20"/>
        <v>117365</v>
      </c>
      <c r="Y47" s="14">
        <f t="shared" si="20"/>
        <v>15489</v>
      </c>
      <c r="Z47" s="14">
        <f t="shared" si="20"/>
        <v>132854</v>
      </c>
      <c r="AA47" s="14">
        <f t="shared" si="20"/>
        <v>79233</v>
      </c>
      <c r="AB47" s="14">
        <f t="shared" si="20"/>
        <v>29746</v>
      </c>
      <c r="AC47" s="14">
        <f t="shared" si="20"/>
        <v>108979</v>
      </c>
      <c r="AD47" s="14">
        <f t="shared" si="20"/>
        <v>96861</v>
      </c>
      <c r="AE47" s="14">
        <f t="shared" si="20"/>
        <v>87659</v>
      </c>
      <c r="AF47" s="14">
        <f t="shared" si="20"/>
        <v>184520</v>
      </c>
      <c r="AG47" s="14">
        <f t="shared" si="20"/>
        <v>84984</v>
      </c>
      <c r="AH47" s="14">
        <f t="shared" si="20"/>
        <v>90334</v>
      </c>
      <c r="AI47" s="14">
        <f t="shared" si="20"/>
        <v>175318</v>
      </c>
      <c r="AJ47" s="14">
        <f t="shared" si="20"/>
        <v>118710</v>
      </c>
      <c r="AK47" s="14">
        <f t="shared" si="20"/>
        <v>70260</v>
      </c>
      <c r="AL47" s="14">
        <f t="shared" si="20"/>
        <v>188970</v>
      </c>
      <c r="AM47" s="14">
        <f t="shared" si="20"/>
        <v>1419373</v>
      </c>
      <c r="AN47" s="14">
        <f t="shared" si="20"/>
        <v>680976</v>
      </c>
      <c r="AO47" s="14">
        <f t="shared" si="20"/>
        <v>2100349</v>
      </c>
      <c r="AP47" s="16">
        <f t="shared" si="17"/>
        <v>1.8237291549768622E-2</v>
      </c>
      <c r="AQ47" s="16">
        <f t="shared" si="18"/>
        <v>4.8191695606752619E-4</v>
      </c>
      <c r="AR47" s="16">
        <f t="shared" si="19"/>
        <v>1.4087936305158351E-3</v>
      </c>
    </row>
    <row r="48" spans="2:44">
      <c r="B48" s="13" t="s">
        <v>48</v>
      </c>
      <c r="C48" s="14">
        <f t="shared" ref="C48:AO48" si="21">C39</f>
        <v>0</v>
      </c>
      <c r="D48" s="14">
        <f t="shared" si="21"/>
        <v>0</v>
      </c>
      <c r="E48" s="14">
        <f t="shared" si="21"/>
        <v>0</v>
      </c>
      <c r="F48" s="14">
        <f t="shared" si="21"/>
        <v>0</v>
      </c>
      <c r="G48" s="14">
        <f t="shared" si="21"/>
        <v>0</v>
      </c>
      <c r="H48" s="14">
        <f t="shared" si="21"/>
        <v>0</v>
      </c>
      <c r="I48" s="14">
        <f t="shared" si="21"/>
        <v>0</v>
      </c>
      <c r="J48" s="14">
        <f t="shared" si="21"/>
        <v>0</v>
      </c>
      <c r="K48" s="14">
        <f t="shared" si="21"/>
        <v>0</v>
      </c>
      <c r="L48" s="14">
        <f t="shared" si="21"/>
        <v>0</v>
      </c>
      <c r="M48" s="14">
        <f t="shared" si="21"/>
        <v>0</v>
      </c>
      <c r="N48" s="14">
        <f t="shared" si="21"/>
        <v>0</v>
      </c>
      <c r="O48" s="14">
        <f t="shared" si="21"/>
        <v>0</v>
      </c>
      <c r="P48" s="14">
        <f t="shared" si="21"/>
        <v>0</v>
      </c>
      <c r="Q48" s="14">
        <f t="shared" si="21"/>
        <v>0</v>
      </c>
      <c r="R48" s="14">
        <f t="shared" si="21"/>
        <v>0</v>
      </c>
      <c r="S48" s="14">
        <f t="shared" si="21"/>
        <v>0</v>
      </c>
      <c r="T48" s="14">
        <f t="shared" si="21"/>
        <v>0</v>
      </c>
      <c r="U48" s="14">
        <f t="shared" si="21"/>
        <v>0</v>
      </c>
      <c r="V48" s="14">
        <f t="shared" si="21"/>
        <v>0</v>
      </c>
      <c r="W48" s="14">
        <f t="shared" si="21"/>
        <v>0</v>
      </c>
      <c r="X48" s="14">
        <f t="shared" si="21"/>
        <v>0</v>
      </c>
      <c r="Y48" s="14">
        <f t="shared" si="21"/>
        <v>0</v>
      </c>
      <c r="Z48" s="14">
        <f t="shared" si="21"/>
        <v>0</v>
      </c>
      <c r="AA48" s="14">
        <f t="shared" si="21"/>
        <v>0</v>
      </c>
      <c r="AB48" s="14">
        <f t="shared" si="21"/>
        <v>0</v>
      </c>
      <c r="AC48" s="14">
        <f t="shared" si="21"/>
        <v>0</v>
      </c>
      <c r="AD48" s="14">
        <f t="shared" si="21"/>
        <v>0</v>
      </c>
      <c r="AE48" s="14">
        <f t="shared" si="21"/>
        <v>0</v>
      </c>
      <c r="AF48" s="14">
        <f t="shared" si="21"/>
        <v>0</v>
      </c>
      <c r="AG48" s="14">
        <f t="shared" si="21"/>
        <v>0</v>
      </c>
      <c r="AH48" s="14">
        <f t="shared" si="21"/>
        <v>0</v>
      </c>
      <c r="AI48" s="14">
        <f t="shared" si="21"/>
        <v>0</v>
      </c>
      <c r="AJ48" s="14">
        <f t="shared" si="21"/>
        <v>0</v>
      </c>
      <c r="AK48" s="14">
        <f t="shared" si="21"/>
        <v>0</v>
      </c>
      <c r="AL48" s="14">
        <f t="shared" si="21"/>
        <v>0</v>
      </c>
      <c r="AM48" s="14">
        <f t="shared" si="21"/>
        <v>0</v>
      </c>
      <c r="AN48" s="14">
        <f t="shared" si="21"/>
        <v>0</v>
      </c>
      <c r="AO48" s="14">
        <f t="shared" si="21"/>
        <v>0</v>
      </c>
      <c r="AP48" s="16">
        <f t="shared" si="17"/>
        <v>0</v>
      </c>
      <c r="AQ48" s="16">
        <f t="shared" si="18"/>
        <v>0</v>
      </c>
      <c r="AR48" s="16">
        <f t="shared" si="19"/>
        <v>0</v>
      </c>
    </row>
    <row r="49" spans="2:44">
      <c r="B49" s="13" t="s">
        <v>8</v>
      </c>
      <c r="C49" s="14">
        <f>SUM(C45:C48)</f>
        <v>8203310</v>
      </c>
      <c r="D49" s="14">
        <f t="shared" ref="D49:E49" si="22">SUM(D45:D48)</f>
        <v>117954762</v>
      </c>
      <c r="E49" s="14">
        <f t="shared" si="22"/>
        <v>126158072</v>
      </c>
      <c r="F49" s="14">
        <f>SUM(F45:F48)</f>
        <v>7481376</v>
      </c>
      <c r="G49" s="14">
        <f t="shared" ref="G49:H49" si="23">SUM(G45:G48)</f>
        <v>101333803</v>
      </c>
      <c r="H49" s="14">
        <f t="shared" si="23"/>
        <v>108815179</v>
      </c>
      <c r="I49" s="14">
        <f>SUM(I45:I48)</f>
        <v>7277717</v>
      </c>
      <c r="J49" s="14">
        <f t="shared" ref="J49:K49" si="24">SUM(J45:J48)</f>
        <v>128491295</v>
      </c>
      <c r="K49" s="14">
        <f t="shared" si="24"/>
        <v>135769012</v>
      </c>
      <c r="L49" s="14">
        <f>SUM(L45:L48)</f>
        <v>5739987.8499999996</v>
      </c>
      <c r="M49" s="14">
        <f t="shared" ref="M49:N49" si="25">SUM(M45:M48)</f>
        <v>111391098</v>
      </c>
      <c r="N49" s="14">
        <f t="shared" si="25"/>
        <v>117131085.84999999</v>
      </c>
      <c r="O49" s="14">
        <f>SUM(O45:O48)</f>
        <v>5863127</v>
      </c>
      <c r="P49" s="14">
        <f t="shared" ref="P49:Q49" si="26">SUM(P45:P48)</f>
        <v>116609402</v>
      </c>
      <c r="Q49" s="14">
        <f t="shared" si="26"/>
        <v>122472529</v>
      </c>
      <c r="R49" s="14">
        <f>SUM(R45:R48)</f>
        <v>6526804.5</v>
      </c>
      <c r="S49" s="14">
        <f t="shared" ref="S49:T49" si="27">SUM(S45:S48)</f>
        <v>112292025</v>
      </c>
      <c r="T49" s="14">
        <f t="shared" si="27"/>
        <v>118818829.5</v>
      </c>
      <c r="U49" s="14">
        <f>SUM(U45:U48)</f>
        <v>6053755.5</v>
      </c>
      <c r="V49" s="14">
        <f t="shared" ref="V49:W49" si="28">SUM(V45:V48)</f>
        <v>111777774</v>
      </c>
      <c r="W49" s="14">
        <f t="shared" si="28"/>
        <v>117831529.5</v>
      </c>
      <c r="X49" s="14">
        <f>SUM(X45:X48)</f>
        <v>6339079</v>
      </c>
      <c r="Y49" s="14">
        <f t="shared" ref="Y49:Z49" si="29">SUM(Y45:Y48)</f>
        <v>113998971</v>
      </c>
      <c r="Z49" s="14">
        <f t="shared" si="29"/>
        <v>120338050</v>
      </c>
      <c r="AA49" s="14">
        <f>SUM(AA45:AA48)</f>
        <v>5534803</v>
      </c>
      <c r="AB49" s="14">
        <f t="shared" ref="AB49:AC49" si="30">SUM(AB45:AB48)</f>
        <v>120475272</v>
      </c>
      <c r="AC49" s="14">
        <f t="shared" si="30"/>
        <v>126010075</v>
      </c>
      <c r="AD49" s="14">
        <f>SUM(AD45:AD48)</f>
        <v>5975359</v>
      </c>
      <c r="AE49" s="14">
        <f t="shared" ref="AE49:AF49" si="31">SUM(AE45:AE48)</f>
        <v>126184443</v>
      </c>
      <c r="AF49" s="14">
        <f t="shared" si="31"/>
        <v>132159802</v>
      </c>
      <c r="AG49" s="14">
        <f>SUM(AG45:AG48)</f>
        <v>6642354</v>
      </c>
      <c r="AH49" s="14">
        <f t="shared" ref="AH49:AI49" si="32">SUM(AH45:AH48)</f>
        <v>129262767</v>
      </c>
      <c r="AI49" s="14">
        <f t="shared" si="32"/>
        <v>135905121</v>
      </c>
      <c r="AJ49" s="14">
        <f>SUM(AJ45:AJ48)</f>
        <v>6190386</v>
      </c>
      <c r="AK49" s="14">
        <f t="shared" ref="AK49:AL49" si="33">SUM(AK45:AK48)</f>
        <v>123285122</v>
      </c>
      <c r="AL49" s="14">
        <f t="shared" si="33"/>
        <v>129475508</v>
      </c>
      <c r="AM49" s="14">
        <f>SUM(AM45:AM48)</f>
        <v>77828058.849999994</v>
      </c>
      <c r="AN49" s="14">
        <f t="shared" ref="AN49:AO49" si="34">SUM(AN45:AN48)</f>
        <v>1413056734</v>
      </c>
      <c r="AO49" s="14">
        <f t="shared" si="34"/>
        <v>1490884792.8499999</v>
      </c>
      <c r="AP49" s="16">
        <f t="shared" si="17"/>
        <v>1</v>
      </c>
      <c r="AQ49" s="16">
        <f>AN49/$AN$49</f>
        <v>1</v>
      </c>
      <c r="AR49" s="16">
        <f>AO49/$AO$49</f>
        <v>1</v>
      </c>
    </row>
  </sheetData>
  <mergeCells count="33"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  <mergeCell ref="AM5:AO6"/>
    <mergeCell ref="C6:E6"/>
    <mergeCell ref="F6:H6"/>
    <mergeCell ref="I6:K6"/>
    <mergeCell ref="L6:N6"/>
    <mergeCell ref="B43:B44"/>
    <mergeCell ref="C43:E43"/>
    <mergeCell ref="F43:H43"/>
    <mergeCell ref="I43:K43"/>
    <mergeCell ref="L43:N43"/>
    <mergeCell ref="O43:Q43"/>
    <mergeCell ref="R43:T43"/>
    <mergeCell ref="U43:W43"/>
    <mergeCell ref="X43:Z43"/>
    <mergeCell ref="AA43:AC43"/>
    <mergeCell ref="AD43:AF43"/>
    <mergeCell ref="AG43:AI43"/>
    <mergeCell ref="AJ43:AL43"/>
    <mergeCell ref="AM43:AO43"/>
    <mergeCell ref="AP43:AR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EAD18-2933-422E-AF58-C553C4ADFE78}"/>
</file>

<file path=customXml/itemProps2.xml><?xml version="1.0" encoding="utf-8"?>
<ds:datastoreItem xmlns:ds="http://schemas.openxmlformats.org/officeDocument/2006/customXml" ds:itemID="{ABB8EF0F-EED0-456E-A915-D4B275BEA1BF}"/>
</file>

<file path=customXml/itemProps3.xml><?xml version="1.0" encoding="utf-8"?>
<ds:datastoreItem xmlns:ds="http://schemas.openxmlformats.org/officeDocument/2006/customXml" ds:itemID="{3F198A3B-6AF7-4ADC-9390-CB095BEEB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Metas Phongaumpai</dc:creator>
  <cp:keywords/>
  <dc:description/>
  <cp:lastModifiedBy>Thitirat Piboolwattanawong</cp:lastModifiedBy>
  <cp:revision/>
  <dcterms:created xsi:type="dcterms:W3CDTF">2019-11-27T07:19:07Z</dcterms:created>
  <dcterms:modified xsi:type="dcterms:W3CDTF">2023-11-20T00:45:06Z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