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as.p\Desktop\CAAT\AE\Thai Aviation Industry Outlook by quarter\2.Q4-2020\"/>
    </mc:Choice>
  </mc:AlternateContent>
  <xr:revisionPtr revIDLastSave="0" documentId="13_ncr:1_{41BDE269-B84D-432A-ABB7-4E7984331FC0}" xr6:coauthVersionLast="46" xr6:coauthVersionMax="46" xr10:uidLastSave="{00000000-0000-0000-0000-000000000000}"/>
  <bookViews>
    <workbookView xWindow="-120" yWindow="-120" windowWidth="20730" windowHeight="11160" tabRatio="732" activeTab="1" xr2:uid="{FD345518-5BDF-4742-84A9-592C72971937}"/>
  </bookViews>
  <sheets>
    <sheet name="Total Pax by AP Jan20-Dec20" sheetId="1" r:id="rId1"/>
    <sheet name="Total AC MM by AP Jan20-Dec20" sheetId="4" r:id="rId2"/>
    <sheet name="Total Freight by AP Jan20-Dec20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0" i="5" l="1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F45" i="1" l="1"/>
  <c r="AK48" i="5" l="1"/>
  <c r="AJ48" i="5"/>
  <c r="AH48" i="5"/>
  <c r="AG48" i="5"/>
  <c r="AE48" i="5"/>
  <c r="AD48" i="5"/>
  <c r="AB48" i="5"/>
  <c r="AA48" i="5"/>
  <c r="Y48" i="5"/>
  <c r="X48" i="5"/>
  <c r="V48" i="5"/>
  <c r="U48" i="5"/>
  <c r="S48" i="5"/>
  <c r="R48" i="5"/>
  <c r="P48" i="5"/>
  <c r="O48" i="5"/>
  <c r="M48" i="5"/>
  <c r="L48" i="5"/>
  <c r="I48" i="5"/>
  <c r="G48" i="5"/>
  <c r="F48" i="5"/>
  <c r="D48" i="5"/>
  <c r="C48" i="5"/>
  <c r="AK47" i="5"/>
  <c r="AJ47" i="5"/>
  <c r="AH47" i="5"/>
  <c r="AG47" i="5"/>
  <c r="AE47" i="5"/>
  <c r="AD47" i="5"/>
  <c r="AB47" i="5"/>
  <c r="AA47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AK46" i="5"/>
  <c r="AJ46" i="5"/>
  <c r="AH46" i="5"/>
  <c r="AG46" i="5"/>
  <c r="AE46" i="5"/>
  <c r="AD46" i="5"/>
  <c r="AB46" i="5"/>
  <c r="AA46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AK45" i="5"/>
  <c r="AJ45" i="5"/>
  <c r="AH45" i="5"/>
  <c r="AG45" i="5"/>
  <c r="AE45" i="5"/>
  <c r="AD45" i="5"/>
  <c r="AB45" i="5"/>
  <c r="AA45" i="5"/>
  <c r="Y45" i="5"/>
  <c r="X45" i="5"/>
  <c r="V45" i="5"/>
  <c r="U45" i="5"/>
  <c r="S45" i="5"/>
  <c r="S49" i="5" s="1"/>
  <c r="R45" i="5"/>
  <c r="P45" i="5"/>
  <c r="O45" i="5"/>
  <c r="O49" i="5" s="1"/>
  <c r="M45" i="5"/>
  <c r="L45" i="5"/>
  <c r="L49" i="5" s="1"/>
  <c r="J45" i="5"/>
  <c r="I45" i="5"/>
  <c r="G45" i="5"/>
  <c r="F45" i="5"/>
  <c r="D45" i="5"/>
  <c r="C45" i="5"/>
  <c r="AK48" i="4"/>
  <c r="AJ48" i="4"/>
  <c r="AH48" i="4"/>
  <c r="AG48" i="4"/>
  <c r="AE48" i="4"/>
  <c r="AD48" i="4"/>
  <c r="AB48" i="4"/>
  <c r="AA48" i="4"/>
  <c r="Y48" i="4"/>
  <c r="X48" i="4"/>
  <c r="V48" i="4"/>
  <c r="U48" i="4"/>
  <c r="S48" i="4"/>
  <c r="R48" i="4"/>
  <c r="P48" i="4"/>
  <c r="O48" i="4"/>
  <c r="M48" i="4"/>
  <c r="L48" i="4"/>
  <c r="J48" i="4"/>
  <c r="I48" i="4"/>
  <c r="G48" i="4"/>
  <c r="F48" i="4"/>
  <c r="D48" i="4"/>
  <c r="C48" i="4"/>
  <c r="AK47" i="4"/>
  <c r="AJ47" i="4"/>
  <c r="AH47" i="4"/>
  <c r="AG47" i="4"/>
  <c r="AE47" i="4"/>
  <c r="AD47" i="4"/>
  <c r="AB47" i="4"/>
  <c r="AA47" i="4"/>
  <c r="Y47" i="4"/>
  <c r="X47" i="4"/>
  <c r="V47" i="4"/>
  <c r="U47" i="4"/>
  <c r="S47" i="4"/>
  <c r="R47" i="4"/>
  <c r="P47" i="4"/>
  <c r="O47" i="4"/>
  <c r="M47" i="4"/>
  <c r="L47" i="4"/>
  <c r="J47" i="4"/>
  <c r="I47" i="4"/>
  <c r="G47" i="4"/>
  <c r="F47" i="4"/>
  <c r="D47" i="4"/>
  <c r="C47" i="4"/>
  <c r="AK46" i="4"/>
  <c r="AJ46" i="4"/>
  <c r="AH46" i="4"/>
  <c r="AG46" i="4"/>
  <c r="AE46" i="4"/>
  <c r="AD46" i="4"/>
  <c r="AB46" i="4"/>
  <c r="AA46" i="4"/>
  <c r="Y46" i="4"/>
  <c r="X46" i="4"/>
  <c r="V46" i="4"/>
  <c r="U46" i="4"/>
  <c r="S46" i="4"/>
  <c r="R46" i="4"/>
  <c r="P46" i="4"/>
  <c r="O46" i="4"/>
  <c r="M46" i="4"/>
  <c r="L46" i="4"/>
  <c r="J46" i="4"/>
  <c r="I46" i="4"/>
  <c r="G46" i="4"/>
  <c r="F46" i="4"/>
  <c r="D46" i="4"/>
  <c r="C46" i="4"/>
  <c r="AK45" i="4"/>
  <c r="AJ45" i="4"/>
  <c r="AH45" i="4"/>
  <c r="AG45" i="4"/>
  <c r="AE45" i="4"/>
  <c r="AD45" i="4"/>
  <c r="AB45" i="4"/>
  <c r="AA45" i="4"/>
  <c r="Y45" i="4"/>
  <c r="X45" i="4"/>
  <c r="V45" i="4"/>
  <c r="U45" i="4"/>
  <c r="U49" i="4" s="1"/>
  <c r="S45" i="4"/>
  <c r="S49" i="4" s="1"/>
  <c r="R45" i="4"/>
  <c r="R49" i="4" s="1"/>
  <c r="P45" i="4"/>
  <c r="O45" i="4"/>
  <c r="O49" i="4" s="1"/>
  <c r="M45" i="4"/>
  <c r="L45" i="4"/>
  <c r="J45" i="4"/>
  <c r="I45" i="4"/>
  <c r="G45" i="4"/>
  <c r="F45" i="4"/>
  <c r="D45" i="4"/>
  <c r="D49" i="4" s="1"/>
  <c r="C45" i="4"/>
  <c r="AK48" i="1"/>
  <c r="AJ48" i="1"/>
  <c r="AH48" i="1"/>
  <c r="AG48" i="1"/>
  <c r="AE48" i="1"/>
  <c r="AD48" i="1"/>
  <c r="AB48" i="1"/>
  <c r="AA48" i="1"/>
  <c r="Y48" i="1"/>
  <c r="X48" i="1"/>
  <c r="V48" i="1"/>
  <c r="U48" i="1"/>
  <c r="S48" i="1"/>
  <c r="R48" i="1"/>
  <c r="P48" i="1"/>
  <c r="O48" i="1"/>
  <c r="M48" i="1"/>
  <c r="L48" i="1"/>
  <c r="J48" i="1"/>
  <c r="I48" i="1"/>
  <c r="G48" i="1"/>
  <c r="F48" i="1"/>
  <c r="D48" i="1"/>
  <c r="C48" i="1"/>
  <c r="AK47" i="1"/>
  <c r="AJ47" i="1"/>
  <c r="AH47" i="1"/>
  <c r="AG47" i="1"/>
  <c r="AE47" i="1"/>
  <c r="AD47" i="1"/>
  <c r="AB47" i="1"/>
  <c r="AA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K46" i="1"/>
  <c r="AJ46" i="1"/>
  <c r="AH46" i="1"/>
  <c r="AG46" i="1"/>
  <c r="AE46" i="1"/>
  <c r="AD46" i="1"/>
  <c r="AB46" i="1"/>
  <c r="AA46" i="1"/>
  <c r="Y46" i="1"/>
  <c r="X46" i="1"/>
  <c r="V46" i="1"/>
  <c r="U46" i="1"/>
  <c r="S46" i="1"/>
  <c r="R46" i="1"/>
  <c r="P46" i="1"/>
  <c r="O46" i="1"/>
  <c r="M46" i="1"/>
  <c r="L46" i="1"/>
  <c r="J46" i="1"/>
  <c r="I46" i="1"/>
  <c r="G46" i="1"/>
  <c r="F46" i="1"/>
  <c r="D46" i="1"/>
  <c r="C46" i="1"/>
  <c r="AK45" i="1"/>
  <c r="AJ45" i="1"/>
  <c r="AH45" i="1"/>
  <c r="AG45" i="1"/>
  <c r="AE45" i="1"/>
  <c r="AE49" i="1" s="1"/>
  <c r="AD45" i="1"/>
  <c r="AB45" i="1"/>
  <c r="AA45" i="1"/>
  <c r="Y45" i="1"/>
  <c r="X45" i="1"/>
  <c r="V45" i="1"/>
  <c r="U45" i="1"/>
  <c r="U49" i="1" s="1"/>
  <c r="S45" i="1"/>
  <c r="R45" i="1"/>
  <c r="P45" i="1"/>
  <c r="O45" i="1"/>
  <c r="M45" i="1"/>
  <c r="M49" i="1" s="1"/>
  <c r="L45" i="1"/>
  <c r="L49" i="1" s="1"/>
  <c r="J45" i="1"/>
  <c r="I45" i="1"/>
  <c r="I49" i="1" s="1"/>
  <c r="G45" i="1"/>
  <c r="D45" i="1"/>
  <c r="C45" i="1"/>
  <c r="AK49" i="5" l="1"/>
  <c r="AK49" i="4"/>
  <c r="AK49" i="1"/>
  <c r="AJ49" i="5"/>
  <c r="AJ49" i="4"/>
  <c r="AJ49" i="1"/>
  <c r="AH49" i="5"/>
  <c r="AH49" i="4"/>
  <c r="AH49" i="1"/>
  <c r="AG49" i="5"/>
  <c r="AG49" i="4"/>
  <c r="AG49" i="1"/>
  <c r="AD49" i="5"/>
  <c r="AD49" i="4"/>
  <c r="AD49" i="1"/>
  <c r="AE49" i="5"/>
  <c r="AE49" i="4"/>
  <c r="AB49" i="5"/>
  <c r="AA49" i="5"/>
  <c r="AB49" i="4"/>
  <c r="AA49" i="4"/>
  <c r="AB49" i="1"/>
  <c r="AA49" i="1"/>
  <c r="Y49" i="5"/>
  <c r="X49" i="5"/>
  <c r="Y49" i="4"/>
  <c r="X49" i="4"/>
  <c r="Y49" i="1"/>
  <c r="X49" i="1"/>
  <c r="V49" i="5"/>
  <c r="P49" i="5"/>
  <c r="M49" i="5"/>
  <c r="U49" i="5"/>
  <c r="R49" i="5"/>
  <c r="C49" i="5"/>
  <c r="V49" i="4"/>
  <c r="P49" i="4"/>
  <c r="M49" i="4"/>
  <c r="J49" i="4"/>
  <c r="L49" i="4"/>
  <c r="I49" i="4"/>
  <c r="C49" i="4"/>
  <c r="V49" i="1"/>
  <c r="S49" i="1"/>
  <c r="P49" i="1"/>
  <c r="J49" i="1"/>
  <c r="D49" i="1"/>
  <c r="R49" i="1"/>
  <c r="O49" i="1"/>
  <c r="C49" i="1"/>
  <c r="D49" i="5"/>
  <c r="G49" i="5"/>
  <c r="I49" i="5"/>
  <c r="F49" i="5"/>
  <c r="G49" i="4"/>
  <c r="F49" i="4"/>
  <c r="G49" i="1"/>
  <c r="F49" i="1"/>
  <c r="AK41" i="5" l="1"/>
  <c r="AJ41" i="5"/>
  <c r="AH41" i="5"/>
  <c r="AG41" i="5"/>
  <c r="AE41" i="5"/>
  <c r="AD41" i="5"/>
  <c r="AB41" i="5"/>
  <c r="AA41" i="5"/>
  <c r="Y41" i="5"/>
  <c r="X41" i="5"/>
  <c r="V41" i="5"/>
  <c r="U41" i="5"/>
  <c r="S41" i="5"/>
  <c r="R41" i="5"/>
  <c r="P41" i="5"/>
  <c r="O41" i="5"/>
  <c r="M41" i="5"/>
  <c r="L41" i="5"/>
  <c r="I41" i="5"/>
  <c r="G41" i="5"/>
  <c r="F41" i="5"/>
  <c r="D41" i="5"/>
  <c r="C41" i="5"/>
  <c r="AN40" i="5"/>
  <c r="AM40" i="5"/>
  <c r="AL40" i="5"/>
  <c r="AI40" i="5"/>
  <c r="AF40" i="5"/>
  <c r="AC40" i="5"/>
  <c r="Z40" i="5"/>
  <c r="AM39" i="5"/>
  <c r="AM48" i="5" s="1"/>
  <c r="AL39" i="5"/>
  <c r="AL48" i="5" s="1"/>
  <c r="AI39" i="5"/>
  <c r="AI48" i="5" s="1"/>
  <c r="AF39" i="5"/>
  <c r="AF48" i="5" s="1"/>
  <c r="AC39" i="5"/>
  <c r="AC48" i="5" s="1"/>
  <c r="Z39" i="5"/>
  <c r="Z48" i="5" s="1"/>
  <c r="W48" i="5"/>
  <c r="T48" i="5"/>
  <c r="Q48" i="5"/>
  <c r="N48" i="5"/>
  <c r="E48" i="5"/>
  <c r="AN38" i="5"/>
  <c r="AM38" i="5"/>
  <c r="AL38" i="5"/>
  <c r="AI38" i="5"/>
  <c r="AF38" i="5"/>
  <c r="AC38" i="5"/>
  <c r="Z38" i="5"/>
  <c r="AN37" i="5"/>
  <c r="AM37" i="5"/>
  <c r="AO37" i="5" s="1"/>
  <c r="AL37" i="5"/>
  <c r="AI37" i="5"/>
  <c r="AF37" i="5"/>
  <c r="AC37" i="5"/>
  <c r="Z37" i="5"/>
  <c r="AN36" i="5"/>
  <c r="AM36" i="5"/>
  <c r="AL36" i="5"/>
  <c r="AI36" i="5"/>
  <c r="AF36" i="5"/>
  <c r="AC36" i="5"/>
  <c r="Z36" i="5"/>
  <c r="AN35" i="5"/>
  <c r="AM35" i="5"/>
  <c r="AL35" i="5"/>
  <c r="AI35" i="5"/>
  <c r="AF35" i="5"/>
  <c r="AC35" i="5"/>
  <c r="Z35" i="5"/>
  <c r="AN34" i="5"/>
  <c r="AM34" i="5"/>
  <c r="AL34" i="5"/>
  <c r="AI34" i="5"/>
  <c r="AF34" i="5"/>
  <c r="AC34" i="5"/>
  <c r="Z34" i="5"/>
  <c r="AN33" i="5"/>
  <c r="AM33" i="5"/>
  <c r="AL33" i="5"/>
  <c r="AI33" i="5"/>
  <c r="AF33" i="5"/>
  <c r="AC33" i="5"/>
  <c r="Z33" i="5"/>
  <c r="AN32" i="5"/>
  <c r="AM32" i="5"/>
  <c r="AL32" i="5"/>
  <c r="AI32" i="5"/>
  <c r="AF32" i="5"/>
  <c r="AC32" i="5"/>
  <c r="Z32" i="5"/>
  <c r="AN31" i="5"/>
  <c r="AM31" i="5"/>
  <c r="AL31" i="5"/>
  <c r="AI31" i="5"/>
  <c r="AF31" i="5"/>
  <c r="AC31" i="5"/>
  <c r="Z31" i="5"/>
  <c r="AN30" i="5"/>
  <c r="AM30" i="5"/>
  <c r="AL30" i="5"/>
  <c r="AI30" i="5"/>
  <c r="AF30" i="5"/>
  <c r="AC30" i="5"/>
  <c r="Z30" i="5"/>
  <c r="AN29" i="5"/>
  <c r="AM29" i="5"/>
  <c r="AL29" i="5"/>
  <c r="AI29" i="5"/>
  <c r="AF29" i="5"/>
  <c r="AC29" i="5"/>
  <c r="Z29" i="5"/>
  <c r="AN28" i="5"/>
  <c r="AM28" i="5"/>
  <c r="AL28" i="5"/>
  <c r="AI28" i="5"/>
  <c r="AF28" i="5"/>
  <c r="AC28" i="5"/>
  <c r="Z28" i="5"/>
  <c r="AN27" i="5"/>
  <c r="AM27" i="5"/>
  <c r="AL27" i="5"/>
  <c r="AI27" i="5"/>
  <c r="AF27" i="5"/>
  <c r="AC27" i="5"/>
  <c r="Z27" i="5"/>
  <c r="AN26" i="5"/>
  <c r="AM26" i="5"/>
  <c r="AL26" i="5"/>
  <c r="AI26" i="5"/>
  <c r="AF26" i="5"/>
  <c r="AC26" i="5"/>
  <c r="Z26" i="5"/>
  <c r="AN25" i="5"/>
  <c r="AM25" i="5"/>
  <c r="AL25" i="5"/>
  <c r="AI25" i="5"/>
  <c r="AF25" i="5"/>
  <c r="AC25" i="5"/>
  <c r="Z25" i="5"/>
  <c r="AN24" i="5"/>
  <c r="AM24" i="5"/>
  <c r="AL24" i="5"/>
  <c r="AI24" i="5"/>
  <c r="AF24" i="5"/>
  <c r="AC24" i="5"/>
  <c r="Z24" i="5"/>
  <c r="AN23" i="5"/>
  <c r="AM23" i="5"/>
  <c r="AL23" i="5"/>
  <c r="AI23" i="5"/>
  <c r="AF23" i="5"/>
  <c r="AC23" i="5"/>
  <c r="Z23" i="5"/>
  <c r="AN22" i="5"/>
  <c r="AM22" i="5"/>
  <c r="AL22" i="5"/>
  <c r="AI22" i="5"/>
  <c r="AF22" i="5"/>
  <c r="AC22" i="5"/>
  <c r="Z22" i="5"/>
  <c r="AN21" i="5"/>
  <c r="AM21" i="5"/>
  <c r="AL21" i="5"/>
  <c r="AI21" i="5"/>
  <c r="AF21" i="5"/>
  <c r="AC21" i="5"/>
  <c r="Z21" i="5"/>
  <c r="AN20" i="5"/>
  <c r="AM20" i="5"/>
  <c r="AL20" i="5"/>
  <c r="AI20" i="5"/>
  <c r="AF20" i="5"/>
  <c r="AC20" i="5"/>
  <c r="Z20" i="5"/>
  <c r="AN19" i="5"/>
  <c r="AM19" i="5"/>
  <c r="AL19" i="5"/>
  <c r="AI19" i="5"/>
  <c r="AF19" i="5"/>
  <c r="AC19" i="5"/>
  <c r="Z19" i="5"/>
  <c r="AN18" i="5"/>
  <c r="AM18" i="5"/>
  <c r="AL18" i="5"/>
  <c r="AI18" i="5"/>
  <c r="AF18" i="5"/>
  <c r="AC18" i="5"/>
  <c r="Z18" i="5"/>
  <c r="AN17" i="5"/>
  <c r="AM17" i="5"/>
  <c r="AL17" i="5"/>
  <c r="AI17" i="5"/>
  <c r="AF17" i="5"/>
  <c r="AC17" i="5"/>
  <c r="AC47" i="5" s="1"/>
  <c r="Z17" i="5"/>
  <c r="T47" i="5"/>
  <c r="Q47" i="5"/>
  <c r="H47" i="5"/>
  <c r="E47" i="5"/>
  <c r="AN16" i="5"/>
  <c r="AM16" i="5"/>
  <c r="AL16" i="5"/>
  <c r="AI16" i="5"/>
  <c r="AF16" i="5"/>
  <c r="AC16" i="5"/>
  <c r="Z16" i="5"/>
  <c r="AN15" i="5"/>
  <c r="AM15" i="5"/>
  <c r="AL15" i="5"/>
  <c r="AI15" i="5"/>
  <c r="AF15" i="5"/>
  <c r="AC15" i="5"/>
  <c r="Z15" i="5"/>
  <c r="AN14" i="5"/>
  <c r="AM14" i="5"/>
  <c r="AL14" i="5"/>
  <c r="AI14" i="5"/>
  <c r="AF14" i="5"/>
  <c r="AC14" i="5"/>
  <c r="Z14" i="5"/>
  <c r="AN13" i="5"/>
  <c r="AM13" i="5"/>
  <c r="AL13" i="5"/>
  <c r="AI13" i="5"/>
  <c r="AF13" i="5"/>
  <c r="AC13" i="5"/>
  <c r="Z13" i="5"/>
  <c r="AN12" i="5"/>
  <c r="AM12" i="5"/>
  <c r="AL12" i="5"/>
  <c r="AI12" i="5"/>
  <c r="AF12" i="5"/>
  <c r="AC12" i="5"/>
  <c r="Z12" i="5"/>
  <c r="AN11" i="5"/>
  <c r="AM11" i="5"/>
  <c r="AL11" i="5"/>
  <c r="AI11" i="5"/>
  <c r="AF11" i="5"/>
  <c r="AC11" i="5"/>
  <c r="Z11" i="5"/>
  <c r="AN10" i="5"/>
  <c r="AM10" i="5"/>
  <c r="AL10" i="5"/>
  <c r="AI10" i="5"/>
  <c r="AF10" i="5"/>
  <c r="AC10" i="5"/>
  <c r="Z10" i="5"/>
  <c r="W46" i="5"/>
  <c r="AN9" i="5"/>
  <c r="AM9" i="5"/>
  <c r="AL9" i="5"/>
  <c r="AI9" i="5"/>
  <c r="AF9" i="5"/>
  <c r="AC9" i="5"/>
  <c r="Z9" i="5"/>
  <c r="AN8" i="5"/>
  <c r="AM8" i="5"/>
  <c r="AL8" i="5"/>
  <c r="AI8" i="5"/>
  <c r="AF8" i="5"/>
  <c r="AC8" i="5"/>
  <c r="Z8" i="5"/>
  <c r="E8" i="5"/>
  <c r="AK41" i="4"/>
  <c r="AJ41" i="4"/>
  <c r="AH41" i="4"/>
  <c r="AG41" i="4"/>
  <c r="AE41" i="4"/>
  <c r="AD41" i="4"/>
  <c r="AB41" i="4"/>
  <c r="AA41" i="4"/>
  <c r="Y41" i="4"/>
  <c r="X41" i="4"/>
  <c r="V41" i="4"/>
  <c r="U41" i="4"/>
  <c r="S41" i="4"/>
  <c r="R41" i="4"/>
  <c r="P41" i="4"/>
  <c r="O41" i="4"/>
  <c r="M41" i="4"/>
  <c r="L41" i="4"/>
  <c r="J41" i="4"/>
  <c r="I41" i="4"/>
  <c r="G41" i="4"/>
  <c r="F41" i="4"/>
  <c r="D41" i="4"/>
  <c r="C41" i="4"/>
  <c r="AN40" i="4"/>
  <c r="AM40" i="4"/>
  <c r="AL40" i="4"/>
  <c r="AI40" i="4"/>
  <c r="AF40" i="4"/>
  <c r="AC40" i="4"/>
  <c r="Z40" i="4"/>
  <c r="AN39" i="4"/>
  <c r="AN48" i="4" s="1"/>
  <c r="AM39" i="4"/>
  <c r="AL39" i="4"/>
  <c r="AL48" i="4" s="1"/>
  <c r="AI39" i="4"/>
  <c r="AI48" i="4" s="1"/>
  <c r="AF39" i="4"/>
  <c r="AF48" i="4" s="1"/>
  <c r="AC39" i="4"/>
  <c r="AC48" i="4" s="1"/>
  <c r="Z39" i="4"/>
  <c r="Z48" i="4" s="1"/>
  <c r="W48" i="4"/>
  <c r="T48" i="4"/>
  <c r="Q48" i="4"/>
  <c r="N48" i="4"/>
  <c r="K48" i="4"/>
  <c r="H48" i="4"/>
  <c r="E48" i="4"/>
  <c r="AN38" i="4"/>
  <c r="AM38" i="4"/>
  <c r="AL38" i="4"/>
  <c r="AI38" i="4"/>
  <c r="AF38" i="4"/>
  <c r="AC38" i="4"/>
  <c r="Z38" i="4"/>
  <c r="AN37" i="4"/>
  <c r="AM37" i="4"/>
  <c r="AL37" i="4"/>
  <c r="AI37" i="4"/>
  <c r="AF37" i="4"/>
  <c r="AC37" i="4"/>
  <c r="Z37" i="4"/>
  <c r="AN36" i="4"/>
  <c r="AM36" i="4"/>
  <c r="AL36" i="4"/>
  <c r="AI36" i="4"/>
  <c r="AF36" i="4"/>
  <c r="AC36" i="4"/>
  <c r="Z36" i="4"/>
  <c r="AN35" i="4"/>
  <c r="AM35" i="4"/>
  <c r="AL35" i="4"/>
  <c r="AI35" i="4"/>
  <c r="AF35" i="4"/>
  <c r="AC35" i="4"/>
  <c r="Z35" i="4"/>
  <c r="AN34" i="4"/>
  <c r="AM34" i="4"/>
  <c r="AL34" i="4"/>
  <c r="AI34" i="4"/>
  <c r="AF34" i="4"/>
  <c r="AC34" i="4"/>
  <c r="Z34" i="4"/>
  <c r="AN33" i="4"/>
  <c r="AM33" i="4"/>
  <c r="AL33" i="4"/>
  <c r="AI33" i="4"/>
  <c r="AF33" i="4"/>
  <c r="AC33" i="4"/>
  <c r="Z33" i="4"/>
  <c r="AN32" i="4"/>
  <c r="AM32" i="4"/>
  <c r="AL32" i="4"/>
  <c r="AI32" i="4"/>
  <c r="AF32" i="4"/>
  <c r="AC32" i="4"/>
  <c r="Z32" i="4"/>
  <c r="AN31" i="4"/>
  <c r="AM31" i="4"/>
  <c r="AL31" i="4"/>
  <c r="AI31" i="4"/>
  <c r="AF31" i="4"/>
  <c r="AC31" i="4"/>
  <c r="Z31" i="4"/>
  <c r="AN30" i="4"/>
  <c r="AM30" i="4"/>
  <c r="AL30" i="4"/>
  <c r="AI30" i="4"/>
  <c r="AF30" i="4"/>
  <c r="AC30" i="4"/>
  <c r="Z30" i="4"/>
  <c r="AN29" i="4"/>
  <c r="AM29" i="4"/>
  <c r="AL29" i="4"/>
  <c r="AI29" i="4"/>
  <c r="AF29" i="4"/>
  <c r="AC29" i="4"/>
  <c r="Z29" i="4"/>
  <c r="AN28" i="4"/>
  <c r="AM28" i="4"/>
  <c r="AL28" i="4"/>
  <c r="AI28" i="4"/>
  <c r="AF28" i="4"/>
  <c r="AC28" i="4"/>
  <c r="Z28" i="4"/>
  <c r="AN27" i="4"/>
  <c r="AM27" i="4"/>
  <c r="AO27" i="4" s="1"/>
  <c r="AL27" i="4"/>
  <c r="AI27" i="4"/>
  <c r="AF27" i="4"/>
  <c r="AC27" i="4"/>
  <c r="Z27" i="4"/>
  <c r="AN26" i="4"/>
  <c r="AM26" i="4"/>
  <c r="AL26" i="4"/>
  <c r="AI26" i="4"/>
  <c r="AF26" i="4"/>
  <c r="AC26" i="4"/>
  <c r="Z26" i="4"/>
  <c r="AN25" i="4"/>
  <c r="AM25" i="4"/>
  <c r="AL25" i="4"/>
  <c r="AI25" i="4"/>
  <c r="AF25" i="4"/>
  <c r="AC25" i="4"/>
  <c r="Z25" i="4"/>
  <c r="AN24" i="4"/>
  <c r="AM24" i="4"/>
  <c r="AL24" i="4"/>
  <c r="AI24" i="4"/>
  <c r="AF24" i="4"/>
  <c r="AC24" i="4"/>
  <c r="Z24" i="4"/>
  <c r="AN23" i="4"/>
  <c r="AM23" i="4"/>
  <c r="AL23" i="4"/>
  <c r="AI23" i="4"/>
  <c r="AF23" i="4"/>
  <c r="AC23" i="4"/>
  <c r="Z23" i="4"/>
  <c r="AN22" i="4"/>
  <c r="AM22" i="4"/>
  <c r="AL22" i="4"/>
  <c r="AI22" i="4"/>
  <c r="AF22" i="4"/>
  <c r="AC22" i="4"/>
  <c r="Z22" i="4"/>
  <c r="AN21" i="4"/>
  <c r="AM21" i="4"/>
  <c r="AL21" i="4"/>
  <c r="AI21" i="4"/>
  <c r="AF21" i="4"/>
  <c r="AC21" i="4"/>
  <c r="Z21" i="4"/>
  <c r="AN20" i="4"/>
  <c r="AM20" i="4"/>
  <c r="AL20" i="4"/>
  <c r="AI20" i="4"/>
  <c r="AF20" i="4"/>
  <c r="AC20" i="4"/>
  <c r="Z20" i="4"/>
  <c r="AN19" i="4"/>
  <c r="AM19" i="4"/>
  <c r="AO19" i="4" s="1"/>
  <c r="AL19" i="4"/>
  <c r="AI19" i="4"/>
  <c r="AF19" i="4"/>
  <c r="AC19" i="4"/>
  <c r="Z19" i="4"/>
  <c r="AN18" i="4"/>
  <c r="AM18" i="4"/>
  <c r="AL18" i="4"/>
  <c r="AI18" i="4"/>
  <c r="AF18" i="4"/>
  <c r="AC18" i="4"/>
  <c r="Z18" i="4"/>
  <c r="AN17" i="4"/>
  <c r="AM17" i="4"/>
  <c r="AL17" i="4"/>
  <c r="AI17" i="4"/>
  <c r="AF17" i="4"/>
  <c r="AC17" i="4"/>
  <c r="AC47" i="4" s="1"/>
  <c r="Z17" i="4"/>
  <c r="Z47" i="4" s="1"/>
  <c r="W47" i="4"/>
  <c r="T47" i="4"/>
  <c r="Q47" i="4"/>
  <c r="N47" i="4"/>
  <c r="K47" i="4"/>
  <c r="AN16" i="4"/>
  <c r="AM16" i="4"/>
  <c r="AL16" i="4"/>
  <c r="AI16" i="4"/>
  <c r="AF16" i="4"/>
  <c r="AC16" i="4"/>
  <c r="Z16" i="4"/>
  <c r="AN15" i="4"/>
  <c r="AM15" i="4"/>
  <c r="AL15" i="4"/>
  <c r="AI15" i="4"/>
  <c r="AF15" i="4"/>
  <c r="AC15" i="4"/>
  <c r="Z15" i="4"/>
  <c r="AN14" i="4"/>
  <c r="AM14" i="4"/>
  <c r="AL14" i="4"/>
  <c r="AI14" i="4"/>
  <c r="AF14" i="4"/>
  <c r="AC14" i="4"/>
  <c r="Z14" i="4"/>
  <c r="AN13" i="4"/>
  <c r="AM13" i="4"/>
  <c r="AL13" i="4"/>
  <c r="AI13" i="4"/>
  <c r="AF13" i="4"/>
  <c r="AC13" i="4"/>
  <c r="Z13" i="4"/>
  <c r="AN12" i="4"/>
  <c r="AM12" i="4"/>
  <c r="AL12" i="4"/>
  <c r="AI12" i="4"/>
  <c r="AF12" i="4"/>
  <c r="AC12" i="4"/>
  <c r="Z12" i="4"/>
  <c r="AN11" i="4"/>
  <c r="AM11" i="4"/>
  <c r="AL11" i="4"/>
  <c r="AI11" i="4"/>
  <c r="AF11" i="4"/>
  <c r="AC11" i="4"/>
  <c r="Z11" i="4"/>
  <c r="AN10" i="4"/>
  <c r="AM10" i="4"/>
  <c r="AL10" i="4"/>
  <c r="AI10" i="4"/>
  <c r="AF10" i="4"/>
  <c r="AC10" i="4"/>
  <c r="Z10" i="4"/>
  <c r="T46" i="4"/>
  <c r="AN9" i="4"/>
  <c r="AM9" i="4"/>
  <c r="AL9" i="4"/>
  <c r="AI9" i="4"/>
  <c r="AF9" i="4"/>
  <c r="AC9" i="4"/>
  <c r="Z9" i="4"/>
  <c r="W41" i="4"/>
  <c r="AN8" i="4"/>
  <c r="AM8" i="4"/>
  <c r="AL8" i="4"/>
  <c r="AI8" i="4"/>
  <c r="AF8" i="4"/>
  <c r="AC8" i="4"/>
  <c r="Z8" i="4"/>
  <c r="E8" i="4"/>
  <c r="E45" i="4" s="1"/>
  <c r="AO32" i="5" l="1"/>
  <c r="AO24" i="5"/>
  <c r="AL47" i="5"/>
  <c r="AL47" i="4"/>
  <c r="AL46" i="5"/>
  <c r="AL46" i="4"/>
  <c r="AL45" i="5"/>
  <c r="AL41" i="5"/>
  <c r="AL41" i="4"/>
  <c r="AL45" i="4"/>
  <c r="AI47" i="5"/>
  <c r="AO35" i="4"/>
  <c r="AI47" i="4"/>
  <c r="AI46" i="5"/>
  <c r="AI46" i="4"/>
  <c r="AI41" i="5"/>
  <c r="AI45" i="5"/>
  <c r="AI41" i="4"/>
  <c r="AI45" i="4"/>
  <c r="AF47" i="5"/>
  <c r="AF47" i="4"/>
  <c r="AF41" i="5"/>
  <c r="AO13" i="5"/>
  <c r="AO33" i="5"/>
  <c r="AN47" i="5"/>
  <c r="AO31" i="5"/>
  <c r="AF46" i="5"/>
  <c r="AO16" i="5"/>
  <c r="AO20" i="5"/>
  <c r="AO28" i="5"/>
  <c r="AO36" i="5"/>
  <c r="AF45" i="5"/>
  <c r="AF46" i="4"/>
  <c r="AF45" i="4"/>
  <c r="AF41" i="4"/>
  <c r="AC46" i="5"/>
  <c r="AC41" i="5"/>
  <c r="AC45" i="5"/>
  <c r="AC46" i="4"/>
  <c r="AC41" i="4"/>
  <c r="AC45" i="4"/>
  <c r="Z41" i="5"/>
  <c r="Z46" i="5"/>
  <c r="Z45" i="5"/>
  <c r="Z47" i="5"/>
  <c r="AO26" i="4"/>
  <c r="Z45" i="4"/>
  <c r="Z41" i="4"/>
  <c r="Z46" i="4"/>
  <c r="W47" i="5"/>
  <c r="W45" i="5"/>
  <c r="AO21" i="5"/>
  <c r="AO23" i="5"/>
  <c r="AO22" i="5"/>
  <c r="AO30" i="5"/>
  <c r="AO38" i="5"/>
  <c r="AO40" i="5"/>
  <c r="W41" i="5"/>
  <c r="T41" i="5"/>
  <c r="T45" i="5"/>
  <c r="T46" i="5"/>
  <c r="Q41" i="5"/>
  <c r="Q45" i="5"/>
  <c r="Q46" i="5"/>
  <c r="N41" i="5"/>
  <c r="N45" i="5"/>
  <c r="N46" i="5"/>
  <c r="N47" i="5"/>
  <c r="K47" i="5"/>
  <c r="H48" i="5"/>
  <c r="AO11" i="5"/>
  <c r="E46" i="5"/>
  <c r="E45" i="5"/>
  <c r="AO34" i="4"/>
  <c r="AO38" i="4"/>
  <c r="AO13" i="4"/>
  <c r="AO18" i="4"/>
  <c r="AO23" i="4"/>
  <c r="AO31" i="4"/>
  <c r="AO11" i="4"/>
  <c r="AO22" i="4"/>
  <c r="AO30" i="4"/>
  <c r="AO37" i="4"/>
  <c r="AN47" i="4"/>
  <c r="AO24" i="4"/>
  <c r="AO32" i="4"/>
  <c r="AO16" i="4"/>
  <c r="AO21" i="4"/>
  <c r="AO15" i="4"/>
  <c r="AO20" i="4"/>
  <c r="AO28" i="4"/>
  <c r="AO36" i="4"/>
  <c r="W46" i="4"/>
  <c r="W45" i="4"/>
  <c r="T41" i="4"/>
  <c r="T45" i="4"/>
  <c r="T49" i="4" s="1"/>
  <c r="Q41" i="4"/>
  <c r="Q45" i="4"/>
  <c r="Q46" i="4"/>
  <c r="N46" i="4"/>
  <c r="N41" i="4"/>
  <c r="N45" i="4"/>
  <c r="K41" i="4"/>
  <c r="K45" i="4"/>
  <c r="K46" i="4"/>
  <c r="AM47" i="4"/>
  <c r="E46" i="4"/>
  <c r="E49" i="4" s="1"/>
  <c r="E47" i="4"/>
  <c r="AO34" i="5"/>
  <c r="AO17" i="5"/>
  <c r="AM47" i="5"/>
  <c r="AO35" i="5"/>
  <c r="AO26" i="5"/>
  <c r="H46" i="5"/>
  <c r="AO25" i="5"/>
  <c r="K46" i="5"/>
  <c r="AO15" i="5"/>
  <c r="AN46" i="5"/>
  <c r="AO10" i="5"/>
  <c r="AM46" i="5"/>
  <c r="AO14" i="5"/>
  <c r="AN45" i="5"/>
  <c r="AO29" i="5"/>
  <c r="H45" i="5"/>
  <c r="AO12" i="5"/>
  <c r="K45" i="5"/>
  <c r="H41" i="5"/>
  <c r="AO8" i="5"/>
  <c r="AM45" i="5"/>
  <c r="AN46" i="4"/>
  <c r="AO25" i="4"/>
  <c r="AO29" i="4"/>
  <c r="AO14" i="4"/>
  <c r="AN45" i="4"/>
  <c r="AO12" i="4"/>
  <c r="AO9" i="4"/>
  <c r="AM45" i="4"/>
  <c r="AO39" i="4"/>
  <c r="AO48" i="4" s="1"/>
  <c r="AM48" i="4"/>
  <c r="H46" i="4"/>
  <c r="H41" i="4"/>
  <c r="H45" i="4"/>
  <c r="AO10" i="4"/>
  <c r="AM46" i="4"/>
  <c r="H47" i="4"/>
  <c r="AO33" i="4"/>
  <c r="AO17" i="4"/>
  <c r="AO19" i="5"/>
  <c r="AO27" i="5"/>
  <c r="AO18" i="5"/>
  <c r="AO40" i="4"/>
  <c r="AM41" i="5"/>
  <c r="E41" i="5"/>
  <c r="AM41" i="4"/>
  <c r="AN41" i="4"/>
  <c r="E41" i="4"/>
  <c r="AO9" i="5"/>
  <c r="AO8" i="4"/>
  <c r="AL49" i="5" l="1"/>
  <c r="AL49" i="4"/>
  <c r="AI49" i="5"/>
  <c r="AI49" i="4"/>
  <c r="AF49" i="5"/>
  <c r="AF49" i="4"/>
  <c r="AO47" i="5"/>
  <c r="AC49" i="5"/>
  <c r="AC49" i="4"/>
  <c r="Z49" i="5"/>
  <c r="Z49" i="4"/>
  <c r="W49" i="5"/>
  <c r="T49" i="5"/>
  <c r="Q49" i="5"/>
  <c r="N49" i="5"/>
  <c r="J48" i="5"/>
  <c r="J49" i="5" s="1"/>
  <c r="J41" i="5"/>
  <c r="AN39" i="5"/>
  <c r="E49" i="5"/>
  <c r="AN49" i="4"/>
  <c r="AQ45" i="4" s="1"/>
  <c r="W49" i="4"/>
  <c r="Q49" i="4"/>
  <c r="N49" i="4"/>
  <c r="K49" i="4"/>
  <c r="H49" i="5"/>
  <c r="AO46" i="5"/>
  <c r="AO45" i="5"/>
  <c r="AM49" i="5"/>
  <c r="AP45" i="5" s="1"/>
  <c r="AO47" i="4"/>
  <c r="H49" i="4"/>
  <c r="AO45" i="4"/>
  <c r="AM49" i="4"/>
  <c r="AP46" i="4" s="1"/>
  <c r="AO46" i="4"/>
  <c r="AO41" i="4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8" i="1" s="1"/>
  <c r="AN40" i="1"/>
  <c r="AN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8" i="1" s="1"/>
  <c r="AM40" i="1"/>
  <c r="AO40" i="1" s="1"/>
  <c r="AM8" i="1"/>
  <c r="AO32" i="1" l="1"/>
  <c r="AO27" i="1"/>
  <c r="AO19" i="1"/>
  <c r="AO37" i="1"/>
  <c r="AO21" i="1"/>
  <c r="AN48" i="5"/>
  <c r="AN49" i="5" s="1"/>
  <c r="AQ45" i="5" s="1"/>
  <c r="AN41" i="5"/>
  <c r="AO39" i="5"/>
  <c r="K48" i="5"/>
  <c r="K49" i="5" s="1"/>
  <c r="K41" i="5"/>
  <c r="AQ46" i="4"/>
  <c r="AQ48" i="4"/>
  <c r="AQ47" i="4"/>
  <c r="AQ49" i="4"/>
  <c r="AO13" i="1"/>
  <c r="AO10" i="1"/>
  <c r="AO35" i="1"/>
  <c r="AO33" i="1"/>
  <c r="AO25" i="1"/>
  <c r="AN47" i="1"/>
  <c r="AP49" i="5"/>
  <c r="AP46" i="5"/>
  <c r="AP48" i="5"/>
  <c r="AP47" i="5"/>
  <c r="AO49" i="4"/>
  <c r="AR49" i="4" s="1"/>
  <c r="AP45" i="4"/>
  <c r="AP49" i="4"/>
  <c r="AP47" i="4"/>
  <c r="AP48" i="4"/>
  <c r="AM47" i="1"/>
  <c r="AN46" i="1"/>
  <c r="AO24" i="1"/>
  <c r="AM46" i="1"/>
  <c r="AN45" i="1"/>
  <c r="AM45" i="1"/>
  <c r="AO26" i="1"/>
  <c r="AO17" i="1"/>
  <c r="AO18" i="1"/>
  <c r="AO22" i="1"/>
  <c r="AO36" i="1"/>
  <c r="AO28" i="1"/>
  <c r="AO20" i="1"/>
  <c r="AO34" i="1"/>
  <c r="AO11" i="1"/>
  <c r="AO29" i="1"/>
  <c r="AO14" i="1"/>
  <c r="AO12" i="1"/>
  <c r="AO9" i="1"/>
  <c r="AO39" i="1"/>
  <c r="AO48" i="1" s="1"/>
  <c r="AO31" i="1"/>
  <c r="AO16" i="1"/>
  <c r="AO30" i="1"/>
  <c r="AO23" i="1"/>
  <c r="AO38" i="1"/>
  <c r="AO15" i="1"/>
  <c r="AN41" i="1"/>
  <c r="AM41" i="1"/>
  <c r="AO8" i="1"/>
  <c r="AK41" i="1"/>
  <c r="AJ41" i="1"/>
  <c r="AH41" i="1"/>
  <c r="AG41" i="1"/>
  <c r="AE41" i="1"/>
  <c r="AD41" i="1"/>
  <c r="AL40" i="1"/>
  <c r="AI40" i="1"/>
  <c r="AF40" i="1"/>
  <c r="AL39" i="1"/>
  <c r="AL48" i="1" s="1"/>
  <c r="AI39" i="1"/>
  <c r="AI48" i="1" s="1"/>
  <c r="AF39" i="1"/>
  <c r="AF48" i="1" s="1"/>
  <c r="AL38" i="1"/>
  <c r="AI38" i="1"/>
  <c r="AF38" i="1"/>
  <c r="AL37" i="1"/>
  <c r="AI37" i="1"/>
  <c r="AF37" i="1"/>
  <c r="AL36" i="1"/>
  <c r="AI36" i="1"/>
  <c r="AF36" i="1"/>
  <c r="AL35" i="1"/>
  <c r="AI35" i="1"/>
  <c r="AF35" i="1"/>
  <c r="AL34" i="1"/>
  <c r="AI34" i="1"/>
  <c r="AF34" i="1"/>
  <c r="AL33" i="1"/>
  <c r="AI33" i="1"/>
  <c r="AF33" i="1"/>
  <c r="AL32" i="1"/>
  <c r="AI32" i="1"/>
  <c r="AF32" i="1"/>
  <c r="AL31" i="1"/>
  <c r="AI31" i="1"/>
  <c r="AF31" i="1"/>
  <c r="AL30" i="1"/>
  <c r="AI30" i="1"/>
  <c r="AF30" i="1"/>
  <c r="AL29" i="1"/>
  <c r="AI29" i="1"/>
  <c r="AF29" i="1"/>
  <c r="AL28" i="1"/>
  <c r="AI28" i="1"/>
  <c r="AF28" i="1"/>
  <c r="AL27" i="1"/>
  <c r="AI27" i="1"/>
  <c r="AF27" i="1"/>
  <c r="AL26" i="1"/>
  <c r="AI26" i="1"/>
  <c r="AF26" i="1"/>
  <c r="AL25" i="1"/>
  <c r="AI25" i="1"/>
  <c r="AF25" i="1"/>
  <c r="AL24" i="1"/>
  <c r="AI24" i="1"/>
  <c r="AF24" i="1"/>
  <c r="AL23" i="1"/>
  <c r="AI23" i="1"/>
  <c r="AF23" i="1"/>
  <c r="AL22" i="1"/>
  <c r="AI22" i="1"/>
  <c r="AF22" i="1"/>
  <c r="AL21" i="1"/>
  <c r="AI21" i="1"/>
  <c r="AF21" i="1"/>
  <c r="AL20" i="1"/>
  <c r="AI20" i="1"/>
  <c r="AF20" i="1"/>
  <c r="AL19" i="1"/>
  <c r="AI19" i="1"/>
  <c r="AF19" i="1"/>
  <c r="AL18" i="1"/>
  <c r="AI18" i="1"/>
  <c r="AF18" i="1"/>
  <c r="AL17" i="1"/>
  <c r="AI17" i="1"/>
  <c r="AF17" i="1"/>
  <c r="AF47" i="1" s="1"/>
  <c r="AL16" i="1"/>
  <c r="AI16" i="1"/>
  <c r="AF16" i="1"/>
  <c r="AL15" i="1"/>
  <c r="AI15" i="1"/>
  <c r="AF15" i="1"/>
  <c r="AL14" i="1"/>
  <c r="AI14" i="1"/>
  <c r="AF14" i="1"/>
  <c r="AL13" i="1"/>
  <c r="AI13" i="1"/>
  <c r="AF13" i="1"/>
  <c r="AL12" i="1"/>
  <c r="AI12" i="1"/>
  <c r="AF12" i="1"/>
  <c r="AL11" i="1"/>
  <c r="AI11" i="1"/>
  <c r="AF11" i="1"/>
  <c r="AL10" i="1"/>
  <c r="AI10" i="1"/>
  <c r="AF10" i="1"/>
  <c r="AL9" i="1"/>
  <c r="AI9" i="1"/>
  <c r="AF9" i="1"/>
  <c r="AL8" i="1"/>
  <c r="AI8" i="1"/>
  <c r="AF8" i="1"/>
  <c r="AL47" i="1" l="1"/>
  <c r="AL46" i="1"/>
  <c r="AL45" i="1"/>
  <c r="AI47" i="1"/>
  <c r="AI46" i="1"/>
  <c r="AI45" i="1"/>
  <c r="AF46" i="1"/>
  <c r="AF45" i="1"/>
  <c r="AQ46" i="5"/>
  <c r="AQ48" i="5"/>
  <c r="AQ47" i="5"/>
  <c r="AO48" i="5"/>
  <c r="AO49" i="5" s="1"/>
  <c r="AR45" i="5" s="1"/>
  <c r="AO41" i="5"/>
  <c r="AQ49" i="5"/>
  <c r="AN49" i="1"/>
  <c r="AQ46" i="1" s="1"/>
  <c r="AO47" i="1"/>
  <c r="AR46" i="4"/>
  <c r="AR47" i="4"/>
  <c r="AR45" i="4"/>
  <c r="AR48" i="4"/>
  <c r="AM49" i="1"/>
  <c r="AP46" i="1" s="1"/>
  <c r="AO46" i="1"/>
  <c r="AO45" i="1"/>
  <c r="AO41" i="1"/>
  <c r="AL41" i="1"/>
  <c r="AI41" i="1"/>
  <c r="AF41" i="1"/>
  <c r="AL49" i="1" l="1"/>
  <c r="AI49" i="1"/>
  <c r="AF49" i="1"/>
  <c r="AR46" i="5"/>
  <c r="AR47" i="5"/>
  <c r="AR49" i="5"/>
  <c r="AR48" i="5"/>
  <c r="AQ49" i="1"/>
  <c r="AQ47" i="1"/>
  <c r="AQ48" i="1"/>
  <c r="AQ45" i="1"/>
  <c r="AP45" i="1"/>
  <c r="AP48" i="1"/>
  <c r="AP47" i="1"/>
  <c r="AP49" i="1"/>
  <c r="AO49" i="1"/>
  <c r="AR45" i="1" s="1"/>
  <c r="AB41" i="1"/>
  <c r="AA41" i="1"/>
  <c r="AC40" i="1"/>
  <c r="AC39" i="1"/>
  <c r="AC48" i="1" s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47" i="1" s="1"/>
  <c r="AC16" i="1"/>
  <c r="AC15" i="1"/>
  <c r="AC14" i="1"/>
  <c r="AC13" i="1"/>
  <c r="AC12" i="1"/>
  <c r="AC11" i="1"/>
  <c r="AC10" i="1"/>
  <c r="AC9" i="1"/>
  <c r="AC8" i="1"/>
  <c r="Y41" i="1"/>
  <c r="X41" i="1"/>
  <c r="Z40" i="1"/>
  <c r="Z39" i="1"/>
  <c r="Z48" i="1" s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V41" i="1"/>
  <c r="U41" i="1"/>
  <c r="W40" i="1"/>
  <c r="W39" i="1"/>
  <c r="W48" i="1" s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AC45" i="1" l="1"/>
  <c r="AC46" i="1"/>
  <c r="Z45" i="1"/>
  <c r="Z47" i="1"/>
  <c r="Z46" i="1"/>
  <c r="W47" i="1"/>
  <c r="W45" i="1"/>
  <c r="W46" i="1"/>
  <c r="AR48" i="1"/>
  <c r="AR49" i="1"/>
  <c r="AR47" i="1"/>
  <c r="AR46" i="1"/>
  <c r="AC41" i="1"/>
  <c r="Z41" i="1"/>
  <c r="W41" i="1"/>
  <c r="AC49" i="1" l="1"/>
  <c r="Z49" i="1"/>
  <c r="W49" i="1"/>
  <c r="K40" i="1"/>
  <c r="H40" i="1"/>
  <c r="E40" i="1"/>
  <c r="Q40" i="1"/>
  <c r="T40" i="1"/>
  <c r="C41" i="1"/>
  <c r="D41" i="1"/>
  <c r="F41" i="1"/>
  <c r="G41" i="1"/>
  <c r="I41" i="1"/>
  <c r="J41" i="1"/>
  <c r="L41" i="1"/>
  <c r="M41" i="1"/>
  <c r="O41" i="1"/>
  <c r="P41" i="1"/>
  <c r="R41" i="1"/>
  <c r="S41" i="1"/>
  <c r="T39" i="1" l="1"/>
  <c r="T48" i="1" s="1"/>
  <c r="Q39" i="1"/>
  <c r="Q48" i="1" s="1"/>
  <c r="N39" i="1"/>
  <c r="N48" i="1" s="1"/>
  <c r="K39" i="1"/>
  <c r="K48" i="1" s="1"/>
  <c r="H39" i="1"/>
  <c r="H48" i="1" s="1"/>
  <c r="E39" i="1"/>
  <c r="E48" i="1" s="1"/>
  <c r="T38" i="1"/>
  <c r="Q38" i="1"/>
  <c r="N38" i="1"/>
  <c r="K38" i="1"/>
  <c r="H38" i="1"/>
  <c r="E38" i="1"/>
  <c r="T37" i="1"/>
  <c r="Q37" i="1"/>
  <c r="N37" i="1"/>
  <c r="K37" i="1"/>
  <c r="H37" i="1"/>
  <c r="E37" i="1"/>
  <c r="T36" i="1"/>
  <c r="Q36" i="1"/>
  <c r="N36" i="1"/>
  <c r="K36" i="1"/>
  <c r="H36" i="1"/>
  <c r="E36" i="1"/>
  <c r="T35" i="1"/>
  <c r="Q35" i="1"/>
  <c r="N35" i="1"/>
  <c r="K35" i="1"/>
  <c r="H35" i="1"/>
  <c r="E35" i="1"/>
  <c r="T34" i="1"/>
  <c r="Q34" i="1"/>
  <c r="N34" i="1"/>
  <c r="K34" i="1"/>
  <c r="H34" i="1"/>
  <c r="E34" i="1"/>
  <c r="T33" i="1"/>
  <c r="Q33" i="1"/>
  <c r="N33" i="1"/>
  <c r="K33" i="1"/>
  <c r="H33" i="1"/>
  <c r="E33" i="1"/>
  <c r="T32" i="1"/>
  <c r="Q32" i="1"/>
  <c r="N32" i="1"/>
  <c r="K32" i="1"/>
  <c r="H32" i="1"/>
  <c r="E32" i="1"/>
  <c r="T31" i="1"/>
  <c r="Q31" i="1"/>
  <c r="N31" i="1"/>
  <c r="K31" i="1"/>
  <c r="H31" i="1"/>
  <c r="E31" i="1"/>
  <c r="T30" i="1"/>
  <c r="Q30" i="1"/>
  <c r="N30" i="1"/>
  <c r="K30" i="1"/>
  <c r="H30" i="1"/>
  <c r="E30" i="1"/>
  <c r="T29" i="1"/>
  <c r="Q29" i="1"/>
  <c r="N29" i="1"/>
  <c r="K29" i="1"/>
  <c r="H29" i="1"/>
  <c r="E29" i="1"/>
  <c r="T28" i="1"/>
  <c r="Q28" i="1"/>
  <c r="N28" i="1"/>
  <c r="K28" i="1"/>
  <c r="H28" i="1"/>
  <c r="E28" i="1"/>
  <c r="T27" i="1"/>
  <c r="Q27" i="1"/>
  <c r="N27" i="1"/>
  <c r="K27" i="1"/>
  <c r="H27" i="1"/>
  <c r="E27" i="1"/>
  <c r="T26" i="1"/>
  <c r="Q26" i="1"/>
  <c r="N26" i="1"/>
  <c r="K26" i="1"/>
  <c r="H26" i="1"/>
  <c r="E26" i="1"/>
  <c r="T25" i="1"/>
  <c r="Q25" i="1"/>
  <c r="N25" i="1"/>
  <c r="K25" i="1"/>
  <c r="H25" i="1"/>
  <c r="E25" i="1"/>
  <c r="T24" i="1"/>
  <c r="Q24" i="1"/>
  <c r="N24" i="1"/>
  <c r="K24" i="1"/>
  <c r="H24" i="1"/>
  <c r="E24" i="1"/>
  <c r="T23" i="1"/>
  <c r="Q23" i="1"/>
  <c r="N23" i="1"/>
  <c r="K23" i="1"/>
  <c r="H23" i="1"/>
  <c r="E23" i="1"/>
  <c r="T22" i="1"/>
  <c r="Q22" i="1"/>
  <c r="N22" i="1"/>
  <c r="K22" i="1"/>
  <c r="H22" i="1"/>
  <c r="E22" i="1"/>
  <c r="T21" i="1"/>
  <c r="Q21" i="1"/>
  <c r="N21" i="1"/>
  <c r="K21" i="1"/>
  <c r="H21" i="1"/>
  <c r="E21" i="1"/>
  <c r="T20" i="1"/>
  <c r="Q20" i="1"/>
  <c r="N20" i="1"/>
  <c r="K20" i="1"/>
  <c r="H20" i="1"/>
  <c r="E20" i="1"/>
  <c r="T19" i="1"/>
  <c r="Q19" i="1"/>
  <c r="N19" i="1"/>
  <c r="K19" i="1"/>
  <c r="H19" i="1"/>
  <c r="E19" i="1"/>
  <c r="T18" i="1"/>
  <c r="Q18" i="1"/>
  <c r="N18" i="1"/>
  <c r="K18" i="1"/>
  <c r="H18" i="1"/>
  <c r="E18" i="1"/>
  <c r="T17" i="1"/>
  <c r="T47" i="1" s="1"/>
  <c r="Q17" i="1"/>
  <c r="Q47" i="1" s="1"/>
  <c r="N17" i="1"/>
  <c r="N47" i="1" s="1"/>
  <c r="K17" i="1"/>
  <c r="K47" i="1" s="1"/>
  <c r="H17" i="1"/>
  <c r="E17" i="1"/>
  <c r="T16" i="1"/>
  <c r="Q16" i="1"/>
  <c r="N16" i="1"/>
  <c r="K16" i="1"/>
  <c r="H16" i="1"/>
  <c r="E16" i="1"/>
  <c r="T15" i="1"/>
  <c r="Q15" i="1"/>
  <c r="N15" i="1"/>
  <c r="K15" i="1"/>
  <c r="H15" i="1"/>
  <c r="E15" i="1"/>
  <c r="T14" i="1"/>
  <c r="Q14" i="1"/>
  <c r="N14" i="1"/>
  <c r="K14" i="1"/>
  <c r="H14" i="1"/>
  <c r="E14" i="1"/>
  <c r="T13" i="1"/>
  <c r="Q13" i="1"/>
  <c r="N13" i="1"/>
  <c r="K13" i="1"/>
  <c r="H13" i="1"/>
  <c r="E13" i="1"/>
  <c r="T12" i="1"/>
  <c r="Q12" i="1"/>
  <c r="N12" i="1"/>
  <c r="K12" i="1"/>
  <c r="H12" i="1"/>
  <c r="E12" i="1"/>
  <c r="T11" i="1"/>
  <c r="Q11" i="1"/>
  <c r="N11" i="1"/>
  <c r="K11" i="1"/>
  <c r="H11" i="1"/>
  <c r="E11" i="1"/>
  <c r="T10" i="1"/>
  <c r="T46" i="1" s="1"/>
  <c r="Q10" i="1"/>
  <c r="Q46" i="1" s="1"/>
  <c r="N10" i="1"/>
  <c r="K10" i="1"/>
  <c r="H10" i="1"/>
  <c r="E10" i="1"/>
  <c r="T9" i="1"/>
  <c r="Q9" i="1"/>
  <c r="N9" i="1"/>
  <c r="K9" i="1"/>
  <c r="H9" i="1"/>
  <c r="E9" i="1"/>
  <c r="T8" i="1"/>
  <c r="Q8" i="1"/>
  <c r="N8" i="1"/>
  <c r="K8" i="1"/>
  <c r="H8" i="1"/>
  <c r="E8" i="1"/>
  <c r="E45" i="1" l="1"/>
  <c r="T45" i="1"/>
  <c r="T49" i="1" s="1"/>
  <c r="Q45" i="1"/>
  <c r="Q49" i="1" s="1"/>
  <c r="N45" i="1"/>
  <c r="N46" i="1"/>
  <c r="K45" i="1"/>
  <c r="K46" i="1"/>
  <c r="H47" i="1"/>
  <c r="E46" i="1"/>
  <c r="E49" i="1" s="1"/>
  <c r="E47" i="1"/>
  <c r="H46" i="1"/>
  <c r="H45" i="1"/>
  <c r="T41" i="1"/>
  <c r="Q41" i="1"/>
  <c r="H41" i="1"/>
  <c r="K41" i="1"/>
  <c r="N41" i="1"/>
  <c r="E41" i="1"/>
  <c r="N49" i="1" l="1"/>
  <c r="K49" i="1"/>
  <c r="H49" i="1"/>
</calcChain>
</file>

<file path=xl/sharedStrings.xml><?xml version="1.0" encoding="utf-8"?>
<sst xmlns="http://schemas.openxmlformats.org/spreadsheetml/2006/main" count="386" uniqueCount="52">
  <si>
    <t>Airport</t>
  </si>
  <si>
    <t>DOM</t>
  </si>
  <si>
    <t>INT</t>
  </si>
  <si>
    <t>Total</t>
  </si>
  <si>
    <t>Bangkok Don Mueang International Airport</t>
  </si>
  <si>
    <t>Bangkok Suvarnabhumi International Airport</t>
  </si>
  <si>
    <t>Buriram</t>
  </si>
  <si>
    <t>Chiang Mai</t>
  </si>
  <si>
    <t>Chiang Rai</t>
  </si>
  <si>
    <t>Chumphon</t>
  </si>
  <si>
    <t>Hat Yai</t>
  </si>
  <si>
    <t>Hua Hin</t>
  </si>
  <si>
    <t>Khon Kaen</t>
  </si>
  <si>
    <t>Ko Samui</t>
  </si>
  <si>
    <t>Krabi</t>
  </si>
  <si>
    <t>Lampang</t>
  </si>
  <si>
    <t>Loei</t>
  </si>
  <si>
    <t>Mae Hong Son</t>
  </si>
  <si>
    <t>Mae Sot</t>
  </si>
  <si>
    <t>Nakhon Phanom</t>
  </si>
  <si>
    <t>Nakhon Si Thammarat</t>
  </si>
  <si>
    <t>Nan</t>
  </si>
  <si>
    <t>Narathiwat</t>
  </si>
  <si>
    <t>Phitsanulok</t>
  </si>
  <si>
    <t>Phrae</t>
  </si>
  <si>
    <t>Phuket</t>
  </si>
  <si>
    <t>Ranong</t>
  </si>
  <si>
    <t>Roi Et</t>
  </si>
  <si>
    <t>Sakon Nakhon</t>
  </si>
  <si>
    <t>Sukhothai</t>
  </si>
  <si>
    <t>Surat Thani</t>
  </si>
  <si>
    <t>Trang</t>
  </si>
  <si>
    <t>Trat</t>
  </si>
  <si>
    <t>Ubon Ratchathani</t>
  </si>
  <si>
    <t>Udon Thani</t>
  </si>
  <si>
    <t>U-Tapao</t>
  </si>
  <si>
    <t>Grand Total</t>
  </si>
  <si>
    <t>Pai</t>
  </si>
  <si>
    <t>*Unit : Kg.</t>
  </si>
  <si>
    <t>Passenger</t>
  </si>
  <si>
    <t>Air Freight *</t>
  </si>
  <si>
    <t>Aircraft Movement</t>
  </si>
  <si>
    <t>Q4 - 2020</t>
  </si>
  <si>
    <t>Q3 - 2020</t>
  </si>
  <si>
    <t>Q2 - 2020</t>
  </si>
  <si>
    <t>Q1 - 2020</t>
  </si>
  <si>
    <t>Airport Operator</t>
  </si>
  <si>
    <t>Proportion</t>
  </si>
  <si>
    <t>AOT</t>
  </si>
  <si>
    <t>DOA</t>
  </si>
  <si>
    <t>PG</t>
  </si>
  <si>
    <t>UTP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</si>
</sst>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_(* #,##0_);_(* \(#,##0\);_(* &quot;-&quot;??_);_(@_)"/>
    <numFmt numFmtId="189" formatCode="0.0%"/>
    <numFmt numFmtId="190" formatCode="B1mmm\-yy"/>
  </numFmts>
  <fonts count="11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1"/>
      <color indexed="8"/>
      <name val="Tahoma"/>
      <family val="2"/>
      <scheme val="minor"/>
    </font>
    <font>
      <b/>
      <sz val="14"/>
      <color rgb="FF002060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b/>
      <sz val="11"/>
      <color theme="0"/>
      <name val="Tahom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99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4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4">
    <xf numFmtId="0" fontId="0" fillId="0" borderId="0" xfId="0"/>
    <xf numFmtId="188" fontId="0" fillId="0" borderId="1" xfId="1" applyNumberFormat="1" applyFont="1" applyFill="1" applyBorder="1"/>
    <xf numFmtId="0" fontId="4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188" fontId="5" fillId="6" borderId="1" xfId="1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88" fontId="0" fillId="0" borderId="1" xfId="0" applyNumberFormat="1" applyBorder="1"/>
    <xf numFmtId="189" fontId="0" fillId="0" borderId="1" xfId="2" applyNumberFormat="1" applyFont="1" applyBorder="1"/>
    <xf numFmtId="3" fontId="0" fillId="0" borderId="0" xfId="0" applyNumberFormat="1"/>
    <xf numFmtId="0" fontId="5" fillId="4" borderId="1" xfId="0" applyFont="1" applyFill="1" applyBorder="1" applyAlignment="1">
      <alignment horizontal="center"/>
    </xf>
    <xf numFmtId="190" fontId="0" fillId="0" borderId="0" xfId="0" applyNumberFormat="1"/>
    <xf numFmtId="17" fontId="5" fillId="8" borderId="2" xfId="0" applyNumberFormat="1" applyFont="1" applyFill="1" applyBorder="1" applyAlignment="1">
      <alignment horizontal="center" vertical="center"/>
    </xf>
    <xf numFmtId="17" fontId="5" fillId="8" borderId="3" xfId="0" applyNumberFormat="1" applyFont="1" applyFill="1" applyBorder="1" applyAlignment="1">
      <alignment horizontal="center" vertical="center"/>
    </xf>
    <xf numFmtId="17" fontId="5" fillId="8" borderId="4" xfId="0" applyNumberFormat="1" applyFont="1" applyFill="1" applyBorder="1" applyAlignment="1">
      <alignment horizontal="center" vertical="center"/>
    </xf>
    <xf numFmtId="190" fontId="6" fillId="8" borderId="2" xfId="0" applyNumberFormat="1" applyFont="1" applyFill="1" applyBorder="1" applyAlignment="1">
      <alignment horizontal="center" vertical="center"/>
    </xf>
    <xf numFmtId="190" fontId="6" fillId="8" borderId="3" xfId="0" applyNumberFormat="1" applyFont="1" applyFill="1" applyBorder="1" applyAlignment="1">
      <alignment horizontal="center" vertical="center"/>
    </xf>
    <xf numFmtId="190" fontId="6" fillId="8" borderId="4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190" fontId="6" fillId="7" borderId="2" xfId="0" applyNumberFormat="1" applyFont="1" applyFill="1" applyBorder="1" applyAlignment="1">
      <alignment horizontal="center" vertical="center"/>
    </xf>
    <xf numFmtId="190" fontId="6" fillId="7" borderId="3" xfId="0" applyNumberFormat="1" applyFont="1" applyFill="1" applyBorder="1" applyAlignment="1">
      <alignment horizontal="center" vertical="center"/>
    </xf>
    <xf numFmtId="190" fontId="6" fillId="7" borderId="4" xfId="0" applyNumberFormat="1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17" fontId="5" fillId="3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4" borderId="4" xfId="0" applyNumberFormat="1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17" fontId="5" fillId="7" borderId="3" xfId="0" applyNumberFormat="1" applyFont="1" applyFill="1" applyBorder="1" applyAlignment="1">
      <alignment horizontal="center" vertical="center"/>
    </xf>
    <xf numFmtId="17" fontId="5" fillId="7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90" fontId="6" fillId="4" borderId="2" xfId="0" applyNumberFormat="1" applyFont="1" applyFill="1" applyBorder="1" applyAlignment="1">
      <alignment horizontal="center" vertical="center"/>
    </xf>
    <xf numFmtId="190" fontId="6" fillId="4" borderId="3" xfId="0" applyNumberFormat="1" applyFont="1" applyFill="1" applyBorder="1" applyAlignment="1">
      <alignment horizontal="center" vertical="center"/>
    </xf>
    <xf numFmtId="190" fontId="6" fillId="4" borderId="4" xfId="0" applyNumberFormat="1" applyFont="1" applyFill="1" applyBorder="1" applyAlignment="1">
      <alignment horizontal="center" vertical="center"/>
    </xf>
    <xf numFmtId="190" fontId="6" fillId="3" borderId="2" xfId="0" applyNumberFormat="1" applyFont="1" applyFill="1" applyBorder="1" applyAlignment="1">
      <alignment horizontal="center" vertical="center"/>
    </xf>
    <xf numFmtId="190" fontId="6" fillId="3" borderId="3" xfId="0" applyNumberFormat="1" applyFont="1" applyFill="1" applyBorder="1" applyAlignment="1">
      <alignment horizontal="center" vertical="center"/>
    </xf>
    <xf numFmtId="190" fontId="6" fillId="3" borderId="4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2C5"/>
      <color rgb="FFFFD9D9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2A76-60D9-4FA1-9766-A500B0A09945}">
  <sheetPr>
    <tabColor rgb="FF002060"/>
  </sheetPr>
  <dimension ref="B1:AR49"/>
  <sheetViews>
    <sheetView zoomScale="70" zoomScaleNormal="70"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AA16" sqref="AA16:AB16"/>
    </sheetView>
  </sheetViews>
  <sheetFormatPr defaultRowHeight="14.25" x14ac:dyDescent="0.2"/>
  <cols>
    <col min="1" max="1" width="12.625" customWidth="1"/>
    <col min="2" max="2" width="44.625" customWidth="1"/>
    <col min="3" max="41" width="16.125" customWidth="1"/>
  </cols>
  <sheetData>
    <row r="1" spans="2:41" x14ac:dyDescent="0.2">
      <c r="F1" s="25"/>
    </row>
    <row r="4" spans="2:41" ht="18" x14ac:dyDescent="0.2">
      <c r="B4" s="10" t="s">
        <v>39</v>
      </c>
    </row>
    <row r="5" spans="2:41" x14ac:dyDescent="0.2">
      <c r="B5" s="45" t="s">
        <v>0</v>
      </c>
      <c r="C5" s="36" t="s">
        <v>45</v>
      </c>
      <c r="D5" s="37"/>
      <c r="E5" s="37"/>
      <c r="F5" s="37"/>
      <c r="G5" s="37"/>
      <c r="H5" s="37"/>
      <c r="I5" s="37"/>
      <c r="J5" s="37"/>
      <c r="K5" s="38"/>
      <c r="L5" s="39" t="s">
        <v>44</v>
      </c>
      <c r="M5" s="40"/>
      <c r="N5" s="40"/>
      <c r="O5" s="40"/>
      <c r="P5" s="40"/>
      <c r="Q5" s="40"/>
      <c r="R5" s="40"/>
      <c r="S5" s="40"/>
      <c r="T5" s="41"/>
      <c r="U5" s="42" t="s">
        <v>43</v>
      </c>
      <c r="V5" s="43"/>
      <c r="W5" s="43"/>
      <c r="X5" s="43"/>
      <c r="Y5" s="43"/>
      <c r="Z5" s="43"/>
      <c r="AA5" s="43"/>
      <c r="AB5" s="43"/>
      <c r="AC5" s="44"/>
      <c r="AD5" s="26" t="s">
        <v>42</v>
      </c>
      <c r="AE5" s="27"/>
      <c r="AF5" s="27"/>
      <c r="AG5" s="27"/>
      <c r="AH5" s="27"/>
      <c r="AI5" s="27"/>
      <c r="AJ5" s="27"/>
      <c r="AK5" s="27"/>
      <c r="AL5" s="28"/>
      <c r="AM5" s="32">
        <v>2020</v>
      </c>
      <c r="AN5" s="32"/>
      <c r="AO5" s="32"/>
    </row>
    <row r="6" spans="2:41" x14ac:dyDescent="0.2">
      <c r="B6" s="45"/>
      <c r="C6" s="49">
        <v>43831</v>
      </c>
      <c r="D6" s="50"/>
      <c r="E6" s="51"/>
      <c r="F6" s="49">
        <v>43863</v>
      </c>
      <c r="G6" s="50"/>
      <c r="H6" s="51"/>
      <c r="I6" s="49">
        <v>43895</v>
      </c>
      <c r="J6" s="50"/>
      <c r="K6" s="51"/>
      <c r="L6" s="46">
        <v>43926</v>
      </c>
      <c r="M6" s="47"/>
      <c r="N6" s="48"/>
      <c r="O6" s="46">
        <v>43957</v>
      </c>
      <c r="P6" s="47"/>
      <c r="Q6" s="48"/>
      <c r="R6" s="46">
        <v>43989</v>
      </c>
      <c r="S6" s="47"/>
      <c r="T6" s="48"/>
      <c r="U6" s="33">
        <v>44019</v>
      </c>
      <c r="V6" s="34"/>
      <c r="W6" s="35"/>
      <c r="X6" s="33">
        <v>44050</v>
      </c>
      <c r="Y6" s="34"/>
      <c r="Z6" s="35"/>
      <c r="AA6" s="33">
        <v>44081</v>
      </c>
      <c r="AB6" s="34"/>
      <c r="AC6" s="35"/>
      <c r="AD6" s="29">
        <v>44111</v>
      </c>
      <c r="AE6" s="30"/>
      <c r="AF6" s="31"/>
      <c r="AG6" s="29">
        <v>44142</v>
      </c>
      <c r="AH6" s="30"/>
      <c r="AI6" s="31"/>
      <c r="AJ6" s="29">
        <v>44172</v>
      </c>
      <c r="AK6" s="30"/>
      <c r="AL6" s="31"/>
      <c r="AM6" s="32"/>
      <c r="AN6" s="32"/>
      <c r="AO6" s="32"/>
    </row>
    <row r="7" spans="2:41" x14ac:dyDescent="0.2">
      <c r="B7" s="45"/>
      <c r="C7" s="6" t="s">
        <v>1</v>
      </c>
      <c r="D7" s="6" t="s">
        <v>2</v>
      </c>
      <c r="E7" s="6" t="s">
        <v>3</v>
      </c>
      <c r="F7" s="6" t="s">
        <v>1</v>
      </c>
      <c r="G7" s="6" t="s">
        <v>2</v>
      </c>
      <c r="H7" s="6" t="s">
        <v>3</v>
      </c>
      <c r="I7" s="6" t="s">
        <v>1</v>
      </c>
      <c r="J7" s="6" t="s">
        <v>2</v>
      </c>
      <c r="K7" s="6" t="s">
        <v>3</v>
      </c>
      <c r="L7" s="24" t="s">
        <v>1</v>
      </c>
      <c r="M7" s="24" t="s">
        <v>2</v>
      </c>
      <c r="N7" s="24" t="s">
        <v>3</v>
      </c>
      <c r="O7" s="24" t="s">
        <v>1</v>
      </c>
      <c r="P7" s="24" t="s">
        <v>2</v>
      </c>
      <c r="Q7" s="24" t="s">
        <v>3</v>
      </c>
      <c r="R7" s="24" t="s">
        <v>1</v>
      </c>
      <c r="S7" s="24" t="s">
        <v>2</v>
      </c>
      <c r="T7" s="24" t="s">
        <v>3</v>
      </c>
      <c r="U7" s="7" t="s">
        <v>1</v>
      </c>
      <c r="V7" s="7" t="s">
        <v>2</v>
      </c>
      <c r="W7" s="7" t="s">
        <v>3</v>
      </c>
      <c r="X7" s="7" t="s">
        <v>1</v>
      </c>
      <c r="Y7" s="7" t="s">
        <v>2</v>
      </c>
      <c r="Z7" s="7" t="s">
        <v>3</v>
      </c>
      <c r="AA7" s="7" t="s">
        <v>1</v>
      </c>
      <c r="AB7" s="7" t="s">
        <v>2</v>
      </c>
      <c r="AC7" s="7" t="s">
        <v>3</v>
      </c>
      <c r="AD7" s="18" t="s">
        <v>1</v>
      </c>
      <c r="AE7" s="18" t="s">
        <v>2</v>
      </c>
      <c r="AF7" s="18" t="s">
        <v>3</v>
      </c>
      <c r="AG7" s="18" t="s">
        <v>1</v>
      </c>
      <c r="AH7" s="18" t="s">
        <v>2</v>
      </c>
      <c r="AI7" s="18" t="s">
        <v>3</v>
      </c>
      <c r="AJ7" s="18" t="s">
        <v>1</v>
      </c>
      <c r="AK7" s="18" t="s">
        <v>2</v>
      </c>
      <c r="AL7" s="18" t="s">
        <v>3</v>
      </c>
      <c r="AM7" s="8" t="s">
        <v>1</v>
      </c>
      <c r="AN7" s="8" t="s">
        <v>2</v>
      </c>
      <c r="AO7" s="8" t="s">
        <v>3</v>
      </c>
    </row>
    <row r="8" spans="2:41" x14ac:dyDescent="0.2">
      <c r="B8" s="9" t="s">
        <v>4</v>
      </c>
      <c r="C8" s="1">
        <v>2021402</v>
      </c>
      <c r="D8" s="1">
        <v>1588710</v>
      </c>
      <c r="E8" s="1">
        <f>SUM(C8:D8)</f>
        <v>3610112</v>
      </c>
      <c r="F8" s="1">
        <v>1787851</v>
      </c>
      <c r="G8" s="1">
        <v>866350</v>
      </c>
      <c r="H8" s="1">
        <f>SUM(F8:G8)</f>
        <v>2654201</v>
      </c>
      <c r="I8" s="1">
        <v>1110020</v>
      </c>
      <c r="J8" s="1">
        <v>252950</v>
      </c>
      <c r="K8" s="1">
        <f>SUM(I8:J8)</f>
        <v>1362970</v>
      </c>
      <c r="L8" s="1">
        <v>36781</v>
      </c>
      <c r="M8" s="1">
        <v>1342</v>
      </c>
      <c r="N8" s="1">
        <f>SUM(L8:M8)</f>
        <v>38123</v>
      </c>
      <c r="O8" s="1">
        <v>188489</v>
      </c>
      <c r="P8" s="1">
        <v>3151</v>
      </c>
      <c r="Q8" s="1">
        <f>SUM(O8:P8)</f>
        <v>191640</v>
      </c>
      <c r="R8" s="1">
        <v>482160</v>
      </c>
      <c r="S8" s="1">
        <v>3537</v>
      </c>
      <c r="T8" s="1">
        <f>SUM(R8:S8)</f>
        <v>485697</v>
      </c>
      <c r="U8" s="1">
        <v>971533</v>
      </c>
      <c r="V8" s="1">
        <v>2469</v>
      </c>
      <c r="W8" s="1">
        <f>SUM(U8:V8)</f>
        <v>974002</v>
      </c>
      <c r="X8" s="1">
        <v>1182400</v>
      </c>
      <c r="Y8" s="1">
        <v>2732</v>
      </c>
      <c r="Z8" s="1">
        <f>SUM(X8:Y8)</f>
        <v>1185132</v>
      </c>
      <c r="AA8" s="1">
        <v>1236348</v>
      </c>
      <c r="AB8" s="1">
        <v>1712</v>
      </c>
      <c r="AC8" s="1">
        <f>SUM(AA8:AB8)</f>
        <v>1238060</v>
      </c>
      <c r="AD8" s="1">
        <v>1313710</v>
      </c>
      <c r="AE8" s="1">
        <v>727</v>
      </c>
      <c r="AF8" s="1">
        <f>SUM(AD8:AE8)</f>
        <v>1314437</v>
      </c>
      <c r="AG8" s="1">
        <v>1431968</v>
      </c>
      <c r="AH8" s="1">
        <v>93</v>
      </c>
      <c r="AI8" s="1">
        <f>SUM(AG8:AH8)</f>
        <v>1432061</v>
      </c>
      <c r="AJ8" s="1">
        <v>1275894</v>
      </c>
      <c r="AK8" s="1">
        <v>249</v>
      </c>
      <c r="AL8" s="1">
        <f>SUM(AJ8:AK8)</f>
        <v>1276143</v>
      </c>
      <c r="AM8" s="1">
        <f>C8+F8+I8+L8+O8+R8+U8+X8+AA8+AD8+AG8+AJ8</f>
        <v>13038556</v>
      </c>
      <c r="AN8" s="1">
        <f>D8+G8+J8+M8+P8+S8+V8+Y8+AB8+AE8+AH8+AK8</f>
        <v>2724022</v>
      </c>
      <c r="AO8" s="1">
        <f>SUM(AM8:AN8)</f>
        <v>15762578</v>
      </c>
    </row>
    <row r="9" spans="2:41" x14ac:dyDescent="0.2">
      <c r="B9" s="9" t="s">
        <v>5</v>
      </c>
      <c r="C9" s="1">
        <v>1058369</v>
      </c>
      <c r="D9" s="1">
        <v>5044780</v>
      </c>
      <c r="E9" s="1">
        <f t="shared" ref="E9:E40" si="0">SUM(C9:D9)</f>
        <v>6103149</v>
      </c>
      <c r="F9" s="1">
        <v>903938</v>
      </c>
      <c r="G9" s="1">
        <v>2997283</v>
      </c>
      <c r="H9" s="1">
        <f t="shared" ref="H9:H40" si="1">SUM(F9:G9)</f>
        <v>3901221</v>
      </c>
      <c r="I9" s="1">
        <v>577321</v>
      </c>
      <c r="J9" s="1">
        <v>1385594</v>
      </c>
      <c r="K9" s="1">
        <f t="shared" ref="K9:K40" si="2">SUM(I9:J9)</f>
        <v>1962915</v>
      </c>
      <c r="L9" s="1">
        <v>20762</v>
      </c>
      <c r="M9" s="1">
        <v>38697</v>
      </c>
      <c r="N9" s="1">
        <f t="shared" ref="N9:N39" si="3">SUM(L9:M9)</f>
        <v>59459</v>
      </c>
      <c r="O9" s="1">
        <v>21925</v>
      </c>
      <c r="P9" s="1">
        <v>31337</v>
      </c>
      <c r="Q9" s="1">
        <f t="shared" ref="Q9:Q40" si="4">SUM(O9:P9)</f>
        <v>53262</v>
      </c>
      <c r="R9" s="1">
        <v>144310</v>
      </c>
      <c r="S9" s="1">
        <v>42102</v>
      </c>
      <c r="T9" s="1">
        <f t="shared" ref="T9:T40" si="5">SUM(R9:S9)</f>
        <v>186412</v>
      </c>
      <c r="U9" s="1">
        <v>340288</v>
      </c>
      <c r="V9" s="1">
        <v>59583</v>
      </c>
      <c r="W9" s="1">
        <f t="shared" ref="W9:W40" si="6">SUM(U9:V9)</f>
        <v>399871</v>
      </c>
      <c r="X9" s="1">
        <v>466811</v>
      </c>
      <c r="Y9" s="1">
        <v>55865</v>
      </c>
      <c r="Z9" s="1">
        <f t="shared" ref="Z9:Z40" si="7">SUM(X9:Y9)</f>
        <v>522676</v>
      </c>
      <c r="AA9" s="1">
        <v>588224</v>
      </c>
      <c r="AB9" s="1">
        <v>58008</v>
      </c>
      <c r="AC9" s="1">
        <f t="shared" ref="AC9:AC40" si="8">SUM(AA9:AB9)</f>
        <v>646232</v>
      </c>
      <c r="AD9" s="1">
        <v>766031</v>
      </c>
      <c r="AE9" s="1">
        <v>62482</v>
      </c>
      <c r="AF9" s="1">
        <f>SUM(AD9:AE9)</f>
        <v>828513</v>
      </c>
      <c r="AG9" s="1">
        <v>965769</v>
      </c>
      <c r="AH9" s="1">
        <v>61547</v>
      </c>
      <c r="AI9" s="1">
        <f t="shared" ref="AI9:AI40" si="9">SUM(AG9:AH9)</f>
        <v>1027316</v>
      </c>
      <c r="AJ9" s="1">
        <v>924312</v>
      </c>
      <c r="AK9" s="1">
        <v>73795</v>
      </c>
      <c r="AL9" s="1">
        <f t="shared" ref="AL9:AL40" si="10">SUM(AJ9:AK9)</f>
        <v>998107</v>
      </c>
      <c r="AM9" s="1">
        <f>C9+F9+I9+L9+O9+R9+U9+X9+AA9+AD9+AG9+AJ9</f>
        <v>6778060</v>
      </c>
      <c r="AN9" s="1">
        <f>D9+G9+J9+M9+P9+S9+V9+Y9+AB9+AE9+AH9+AK9</f>
        <v>9911073</v>
      </c>
      <c r="AO9" s="1">
        <f t="shared" ref="AO9:AO40" si="11">SUM(AM9:AN9)</f>
        <v>16689133</v>
      </c>
    </row>
    <row r="10" spans="2:41" x14ac:dyDescent="0.2">
      <c r="B10" s="9" t="s">
        <v>6</v>
      </c>
      <c r="C10" s="1">
        <v>32958</v>
      </c>
      <c r="D10" s="1">
        <v>0</v>
      </c>
      <c r="E10" s="1">
        <f t="shared" si="0"/>
        <v>32958</v>
      </c>
      <c r="F10" s="1">
        <v>28813</v>
      </c>
      <c r="G10" s="1">
        <v>0</v>
      </c>
      <c r="H10" s="1">
        <f t="shared" si="1"/>
        <v>28813</v>
      </c>
      <c r="I10" s="1">
        <v>18456</v>
      </c>
      <c r="J10" s="1">
        <v>0</v>
      </c>
      <c r="K10" s="1">
        <f t="shared" si="2"/>
        <v>18456</v>
      </c>
      <c r="L10" s="1">
        <v>12</v>
      </c>
      <c r="M10" s="1">
        <v>0</v>
      </c>
      <c r="N10" s="1">
        <f t="shared" si="3"/>
        <v>12</v>
      </c>
      <c r="O10" s="1">
        <v>1219</v>
      </c>
      <c r="P10" s="1">
        <v>0</v>
      </c>
      <c r="Q10" s="1">
        <f t="shared" si="4"/>
        <v>1219</v>
      </c>
      <c r="R10" s="1">
        <v>5083</v>
      </c>
      <c r="S10" s="1">
        <v>0</v>
      </c>
      <c r="T10" s="1">
        <f t="shared" si="5"/>
        <v>5083</v>
      </c>
      <c r="U10" s="1">
        <v>10451</v>
      </c>
      <c r="V10" s="1">
        <v>0</v>
      </c>
      <c r="W10" s="1">
        <f t="shared" si="6"/>
        <v>10451</v>
      </c>
      <c r="X10" s="1">
        <v>12512</v>
      </c>
      <c r="Y10" s="1">
        <v>0</v>
      </c>
      <c r="Z10" s="1">
        <f t="shared" si="7"/>
        <v>12512</v>
      </c>
      <c r="AA10" s="1">
        <v>15943</v>
      </c>
      <c r="AB10" s="1">
        <v>0</v>
      </c>
      <c r="AC10" s="1">
        <f t="shared" si="8"/>
        <v>15943</v>
      </c>
      <c r="AD10" s="1">
        <v>16597</v>
      </c>
      <c r="AE10" s="1">
        <v>0</v>
      </c>
      <c r="AF10" s="1">
        <f t="shared" ref="AF10:AF40" si="12">SUM(AD10:AE10)</f>
        <v>16597</v>
      </c>
      <c r="AG10" s="1">
        <v>19237</v>
      </c>
      <c r="AH10" s="1">
        <v>0</v>
      </c>
      <c r="AI10" s="1">
        <f t="shared" si="9"/>
        <v>19237</v>
      </c>
      <c r="AJ10" s="1">
        <v>20658</v>
      </c>
      <c r="AK10" s="1">
        <v>0</v>
      </c>
      <c r="AL10" s="1">
        <f t="shared" si="10"/>
        <v>20658</v>
      </c>
      <c r="AM10" s="1">
        <f t="shared" ref="AM10:AM40" si="13">C10+F10+I10+L10+O10+R10+U10+X10+AA10+AD10+AG10+AJ10</f>
        <v>181939</v>
      </c>
      <c r="AN10" s="1">
        <f t="shared" ref="AN10:AN40" si="14">D10+G10+J10+M10+P10+S10+V10+Y10+AB10+AE10+AH10+AK10</f>
        <v>0</v>
      </c>
      <c r="AO10" s="1">
        <f t="shared" si="11"/>
        <v>181939</v>
      </c>
    </row>
    <row r="11" spans="2:41" x14ac:dyDescent="0.2">
      <c r="B11" s="9" t="s">
        <v>7</v>
      </c>
      <c r="C11" s="1">
        <v>745918</v>
      </c>
      <c r="D11" s="1">
        <v>336657</v>
      </c>
      <c r="E11" s="1">
        <f t="shared" si="0"/>
        <v>1082575</v>
      </c>
      <c r="F11" s="1">
        <v>601980</v>
      </c>
      <c r="G11" s="1">
        <v>116668</v>
      </c>
      <c r="H11" s="1">
        <f t="shared" si="1"/>
        <v>718648</v>
      </c>
      <c r="I11" s="1">
        <v>338307</v>
      </c>
      <c r="J11" s="1">
        <v>32084</v>
      </c>
      <c r="K11" s="1">
        <f t="shared" si="2"/>
        <v>370391</v>
      </c>
      <c r="L11" s="1">
        <v>9635</v>
      </c>
      <c r="M11" s="1">
        <v>0</v>
      </c>
      <c r="N11" s="1">
        <f t="shared" si="3"/>
        <v>9635</v>
      </c>
      <c r="O11" s="1">
        <v>40623</v>
      </c>
      <c r="P11" s="1">
        <v>268</v>
      </c>
      <c r="Q11" s="1">
        <f t="shared" si="4"/>
        <v>40891</v>
      </c>
      <c r="R11" s="1">
        <v>109541</v>
      </c>
      <c r="S11" s="1">
        <v>399</v>
      </c>
      <c r="T11" s="1">
        <f t="shared" si="5"/>
        <v>109940</v>
      </c>
      <c r="U11" s="1">
        <v>248323</v>
      </c>
      <c r="V11" s="1">
        <v>0</v>
      </c>
      <c r="W11" s="1">
        <f t="shared" si="6"/>
        <v>248323</v>
      </c>
      <c r="X11" s="1">
        <v>328308</v>
      </c>
      <c r="Y11" s="1">
        <v>0</v>
      </c>
      <c r="Z11" s="1">
        <f t="shared" si="7"/>
        <v>328308</v>
      </c>
      <c r="AA11" s="1">
        <v>379583</v>
      </c>
      <c r="AB11" s="1">
        <v>0</v>
      </c>
      <c r="AC11" s="1">
        <f t="shared" si="8"/>
        <v>379583</v>
      </c>
      <c r="AD11" s="1">
        <v>467401</v>
      </c>
      <c r="AE11" s="1">
        <v>0</v>
      </c>
      <c r="AF11" s="1">
        <f t="shared" si="12"/>
        <v>467401</v>
      </c>
      <c r="AG11" s="1">
        <v>594588</v>
      </c>
      <c r="AH11" s="1">
        <v>0</v>
      </c>
      <c r="AI11" s="1">
        <f t="shared" si="9"/>
        <v>594588</v>
      </c>
      <c r="AJ11" s="1">
        <v>500413</v>
      </c>
      <c r="AK11" s="1">
        <v>0</v>
      </c>
      <c r="AL11" s="1">
        <f t="shared" si="10"/>
        <v>500413</v>
      </c>
      <c r="AM11" s="1">
        <f t="shared" si="13"/>
        <v>4364620</v>
      </c>
      <c r="AN11" s="1">
        <f t="shared" si="14"/>
        <v>486076</v>
      </c>
      <c r="AO11" s="1">
        <f t="shared" si="11"/>
        <v>4850696</v>
      </c>
    </row>
    <row r="12" spans="2:41" x14ac:dyDescent="0.2">
      <c r="B12" s="9" t="s">
        <v>8</v>
      </c>
      <c r="C12" s="1">
        <v>245213</v>
      </c>
      <c r="D12" s="1">
        <v>26540</v>
      </c>
      <c r="E12" s="1">
        <f t="shared" si="0"/>
        <v>271753</v>
      </c>
      <c r="F12" s="1">
        <v>211398</v>
      </c>
      <c r="G12" s="1">
        <v>4481</v>
      </c>
      <c r="H12" s="1">
        <f t="shared" si="1"/>
        <v>215879</v>
      </c>
      <c r="I12" s="1">
        <v>118281</v>
      </c>
      <c r="J12" s="1">
        <v>2913</v>
      </c>
      <c r="K12" s="1">
        <f t="shared" si="2"/>
        <v>121194</v>
      </c>
      <c r="L12" s="1">
        <v>4495</v>
      </c>
      <c r="M12" s="1">
        <v>489</v>
      </c>
      <c r="N12" s="1">
        <f t="shared" si="3"/>
        <v>4984</v>
      </c>
      <c r="O12" s="1">
        <v>18935</v>
      </c>
      <c r="P12" s="1">
        <v>651</v>
      </c>
      <c r="Q12" s="1">
        <f t="shared" si="4"/>
        <v>19586</v>
      </c>
      <c r="R12" s="1">
        <v>49388</v>
      </c>
      <c r="S12" s="1">
        <v>304</v>
      </c>
      <c r="T12" s="1">
        <f t="shared" si="5"/>
        <v>49692</v>
      </c>
      <c r="U12" s="1">
        <v>100248</v>
      </c>
      <c r="V12" s="1">
        <v>510</v>
      </c>
      <c r="W12" s="1">
        <f t="shared" si="6"/>
        <v>100758</v>
      </c>
      <c r="X12" s="1">
        <v>118950</v>
      </c>
      <c r="Y12" s="1">
        <v>356</v>
      </c>
      <c r="Z12" s="1">
        <f t="shared" si="7"/>
        <v>119306</v>
      </c>
      <c r="AA12" s="1">
        <v>119736</v>
      </c>
      <c r="AB12" s="1">
        <v>134</v>
      </c>
      <c r="AC12" s="1">
        <f t="shared" si="8"/>
        <v>119870</v>
      </c>
      <c r="AD12" s="1">
        <v>146815</v>
      </c>
      <c r="AE12" s="1">
        <v>0</v>
      </c>
      <c r="AF12" s="1">
        <f t="shared" si="12"/>
        <v>146815</v>
      </c>
      <c r="AG12" s="1">
        <v>197852</v>
      </c>
      <c r="AH12" s="1">
        <v>0</v>
      </c>
      <c r="AI12" s="1">
        <f t="shared" si="9"/>
        <v>197852</v>
      </c>
      <c r="AJ12" s="1">
        <v>144953</v>
      </c>
      <c r="AK12" s="1">
        <v>0</v>
      </c>
      <c r="AL12" s="1">
        <f t="shared" si="10"/>
        <v>144953</v>
      </c>
      <c r="AM12" s="1">
        <f t="shared" si="13"/>
        <v>1476264</v>
      </c>
      <c r="AN12" s="1">
        <f t="shared" si="14"/>
        <v>36378</v>
      </c>
      <c r="AO12" s="1">
        <f t="shared" si="11"/>
        <v>1512642</v>
      </c>
    </row>
    <row r="13" spans="2:41" x14ac:dyDescent="0.2">
      <c r="B13" s="9" t="s">
        <v>9</v>
      </c>
      <c r="C13" s="1">
        <v>15755</v>
      </c>
      <c r="D13" s="1">
        <v>0</v>
      </c>
      <c r="E13" s="1">
        <f t="shared" si="0"/>
        <v>15755</v>
      </c>
      <c r="F13" s="1">
        <v>14454</v>
      </c>
      <c r="G13" s="1">
        <v>0</v>
      </c>
      <c r="H13" s="1">
        <f t="shared" si="1"/>
        <v>14454</v>
      </c>
      <c r="I13" s="1">
        <v>10233</v>
      </c>
      <c r="J13" s="1">
        <v>0</v>
      </c>
      <c r="K13" s="1">
        <f t="shared" si="2"/>
        <v>10233</v>
      </c>
      <c r="L13" s="1">
        <v>0</v>
      </c>
      <c r="M13" s="1">
        <v>0</v>
      </c>
      <c r="N13" s="1">
        <f t="shared" si="3"/>
        <v>0</v>
      </c>
      <c r="O13" s="1">
        <v>0</v>
      </c>
      <c r="P13" s="1">
        <v>0</v>
      </c>
      <c r="Q13" s="1">
        <f t="shared" si="4"/>
        <v>0</v>
      </c>
      <c r="R13" s="1">
        <v>3345</v>
      </c>
      <c r="S13" s="1">
        <v>0</v>
      </c>
      <c r="T13" s="1">
        <f t="shared" si="5"/>
        <v>3345</v>
      </c>
      <c r="U13" s="1">
        <v>8456</v>
      </c>
      <c r="V13" s="1">
        <v>0</v>
      </c>
      <c r="W13" s="1">
        <f t="shared" si="6"/>
        <v>8456</v>
      </c>
      <c r="X13" s="1">
        <v>8907</v>
      </c>
      <c r="Y13" s="1">
        <v>0</v>
      </c>
      <c r="Z13" s="1">
        <f t="shared" si="7"/>
        <v>8907</v>
      </c>
      <c r="AA13" s="1">
        <v>9025</v>
      </c>
      <c r="AB13" s="1">
        <v>0</v>
      </c>
      <c r="AC13" s="1">
        <f t="shared" si="8"/>
        <v>9025</v>
      </c>
      <c r="AD13" s="1">
        <v>9705</v>
      </c>
      <c r="AE13" s="1">
        <v>0</v>
      </c>
      <c r="AF13" s="1">
        <f t="shared" si="12"/>
        <v>9705</v>
      </c>
      <c r="AG13" s="1">
        <v>9798</v>
      </c>
      <c r="AH13" s="1">
        <v>0</v>
      </c>
      <c r="AI13" s="1">
        <f t="shared" si="9"/>
        <v>9798</v>
      </c>
      <c r="AJ13" s="1">
        <v>11409</v>
      </c>
      <c r="AK13" s="1">
        <v>0</v>
      </c>
      <c r="AL13" s="1">
        <f t="shared" si="10"/>
        <v>11409</v>
      </c>
      <c r="AM13" s="1">
        <f t="shared" si="13"/>
        <v>101087</v>
      </c>
      <c r="AN13" s="1">
        <f t="shared" si="14"/>
        <v>0</v>
      </c>
      <c r="AO13" s="1">
        <f t="shared" si="11"/>
        <v>101087</v>
      </c>
    </row>
    <row r="14" spans="2:41" x14ac:dyDescent="0.2">
      <c r="B14" s="9" t="s">
        <v>10</v>
      </c>
      <c r="C14" s="1">
        <v>294729</v>
      </c>
      <c r="D14" s="1">
        <v>20488</v>
      </c>
      <c r="E14" s="1">
        <f t="shared" si="0"/>
        <v>315217</v>
      </c>
      <c r="F14" s="1">
        <v>258249</v>
      </c>
      <c r="G14" s="1">
        <v>14132</v>
      </c>
      <c r="H14" s="1">
        <f t="shared" si="1"/>
        <v>272381</v>
      </c>
      <c r="I14" s="1">
        <v>184134</v>
      </c>
      <c r="J14" s="1">
        <v>6046</v>
      </c>
      <c r="K14" s="1">
        <f t="shared" si="2"/>
        <v>190180</v>
      </c>
      <c r="L14" s="1">
        <v>8978</v>
      </c>
      <c r="M14" s="1">
        <v>111</v>
      </c>
      <c r="N14" s="1">
        <f t="shared" si="3"/>
        <v>9089</v>
      </c>
      <c r="O14" s="1">
        <v>34284</v>
      </c>
      <c r="P14" s="1">
        <v>0</v>
      </c>
      <c r="Q14" s="1">
        <f t="shared" si="4"/>
        <v>34284</v>
      </c>
      <c r="R14" s="1">
        <v>86663</v>
      </c>
      <c r="S14" s="1">
        <v>0</v>
      </c>
      <c r="T14" s="1">
        <f t="shared" si="5"/>
        <v>86663</v>
      </c>
      <c r="U14" s="1">
        <v>168226</v>
      </c>
      <c r="V14" s="1">
        <v>0</v>
      </c>
      <c r="W14" s="1">
        <f t="shared" si="6"/>
        <v>168226</v>
      </c>
      <c r="X14" s="1">
        <v>216818</v>
      </c>
      <c r="Y14" s="1">
        <v>0</v>
      </c>
      <c r="Z14" s="1">
        <f t="shared" si="7"/>
        <v>216818</v>
      </c>
      <c r="AA14" s="1">
        <v>241383</v>
      </c>
      <c r="AB14" s="1">
        <v>0</v>
      </c>
      <c r="AC14" s="1">
        <f t="shared" si="8"/>
        <v>241383</v>
      </c>
      <c r="AD14" s="1">
        <v>242361</v>
      </c>
      <c r="AE14" s="1">
        <v>0</v>
      </c>
      <c r="AF14" s="1">
        <f t="shared" si="12"/>
        <v>242361</v>
      </c>
      <c r="AG14" s="1">
        <v>305393</v>
      </c>
      <c r="AH14" s="1">
        <v>0</v>
      </c>
      <c r="AI14" s="1">
        <f t="shared" si="9"/>
        <v>305393</v>
      </c>
      <c r="AJ14" s="1">
        <v>287718</v>
      </c>
      <c r="AK14" s="1">
        <v>0</v>
      </c>
      <c r="AL14" s="1">
        <f t="shared" si="10"/>
        <v>287718</v>
      </c>
      <c r="AM14" s="1">
        <f t="shared" si="13"/>
        <v>2328936</v>
      </c>
      <c r="AN14" s="1">
        <f t="shared" si="14"/>
        <v>40777</v>
      </c>
      <c r="AO14" s="1">
        <f t="shared" si="11"/>
        <v>2369713</v>
      </c>
    </row>
    <row r="15" spans="2:41" x14ac:dyDescent="0.2">
      <c r="B15" s="9" t="s">
        <v>11</v>
      </c>
      <c r="C15" s="1">
        <v>43</v>
      </c>
      <c r="D15" s="1">
        <v>5681</v>
      </c>
      <c r="E15" s="1">
        <f t="shared" si="0"/>
        <v>5724</v>
      </c>
      <c r="F15" s="1">
        <v>34</v>
      </c>
      <c r="G15" s="1">
        <v>3554</v>
      </c>
      <c r="H15" s="1">
        <f t="shared" si="1"/>
        <v>3588</v>
      </c>
      <c r="I15" s="1">
        <v>0</v>
      </c>
      <c r="J15" s="1">
        <v>1637</v>
      </c>
      <c r="K15" s="1">
        <f t="shared" si="2"/>
        <v>1637</v>
      </c>
      <c r="L15" s="1">
        <v>0</v>
      </c>
      <c r="M15" s="1">
        <v>0</v>
      </c>
      <c r="N15" s="1">
        <f t="shared" si="3"/>
        <v>0</v>
      </c>
      <c r="O15" s="1">
        <v>0</v>
      </c>
      <c r="P15" s="1">
        <v>0</v>
      </c>
      <c r="Q15" s="1">
        <f t="shared" si="4"/>
        <v>0</v>
      </c>
      <c r="R15" s="1">
        <v>0</v>
      </c>
      <c r="S15" s="1">
        <v>0</v>
      </c>
      <c r="T15" s="1">
        <f t="shared" si="5"/>
        <v>0</v>
      </c>
      <c r="U15" s="1">
        <v>12</v>
      </c>
      <c r="V15" s="1">
        <v>0</v>
      </c>
      <c r="W15" s="1">
        <f t="shared" si="6"/>
        <v>12</v>
      </c>
      <c r="X15" s="1">
        <v>3756</v>
      </c>
      <c r="Y15" s="1">
        <v>0</v>
      </c>
      <c r="Z15" s="1">
        <f t="shared" si="7"/>
        <v>3756</v>
      </c>
      <c r="AA15" s="1">
        <v>4055</v>
      </c>
      <c r="AB15" s="1">
        <v>0</v>
      </c>
      <c r="AC15" s="1">
        <f t="shared" si="8"/>
        <v>4055</v>
      </c>
      <c r="AD15" s="1">
        <v>4136</v>
      </c>
      <c r="AE15" s="1">
        <v>0</v>
      </c>
      <c r="AF15" s="1">
        <f t="shared" si="12"/>
        <v>4136</v>
      </c>
      <c r="AG15" s="1">
        <v>4547</v>
      </c>
      <c r="AH15" s="1">
        <v>0</v>
      </c>
      <c r="AI15" s="1">
        <f t="shared" si="9"/>
        <v>4547</v>
      </c>
      <c r="AJ15" s="1">
        <v>3387</v>
      </c>
      <c r="AK15" s="1">
        <v>0</v>
      </c>
      <c r="AL15" s="1">
        <f t="shared" si="10"/>
        <v>3387</v>
      </c>
      <c r="AM15" s="1">
        <f t="shared" si="13"/>
        <v>19970</v>
      </c>
      <c r="AN15" s="1">
        <f t="shared" si="14"/>
        <v>10872</v>
      </c>
      <c r="AO15" s="1">
        <f t="shared" si="11"/>
        <v>30842</v>
      </c>
    </row>
    <row r="16" spans="2:41" x14ac:dyDescent="0.2">
      <c r="B16" s="9" t="s">
        <v>12</v>
      </c>
      <c r="C16" s="1">
        <v>155750</v>
      </c>
      <c r="D16" s="1">
        <v>0</v>
      </c>
      <c r="E16" s="1">
        <f t="shared" si="0"/>
        <v>155750</v>
      </c>
      <c r="F16" s="1">
        <v>145374</v>
      </c>
      <c r="G16" s="1">
        <v>0</v>
      </c>
      <c r="H16" s="1">
        <f t="shared" si="1"/>
        <v>145374</v>
      </c>
      <c r="I16" s="1">
        <v>92351</v>
      </c>
      <c r="J16" s="1">
        <v>0</v>
      </c>
      <c r="K16" s="1">
        <f t="shared" si="2"/>
        <v>92351</v>
      </c>
      <c r="L16" s="1">
        <v>2217</v>
      </c>
      <c r="M16" s="1">
        <v>0</v>
      </c>
      <c r="N16" s="1">
        <f t="shared" si="3"/>
        <v>2217</v>
      </c>
      <c r="O16" s="1">
        <v>10073</v>
      </c>
      <c r="P16" s="1">
        <v>0</v>
      </c>
      <c r="Q16" s="1">
        <f t="shared" si="4"/>
        <v>10073</v>
      </c>
      <c r="R16" s="1">
        <v>34803</v>
      </c>
      <c r="S16" s="1">
        <v>0</v>
      </c>
      <c r="T16" s="1">
        <f t="shared" si="5"/>
        <v>34803</v>
      </c>
      <c r="U16" s="1">
        <v>75092</v>
      </c>
      <c r="V16" s="1">
        <v>0</v>
      </c>
      <c r="W16" s="1">
        <f t="shared" si="6"/>
        <v>75092</v>
      </c>
      <c r="X16" s="1">
        <v>95673</v>
      </c>
      <c r="Y16" s="1">
        <v>0</v>
      </c>
      <c r="Z16" s="1">
        <f t="shared" si="7"/>
        <v>95673</v>
      </c>
      <c r="AA16" s="1">
        <v>115495</v>
      </c>
      <c r="AB16" s="1">
        <v>0</v>
      </c>
      <c r="AC16" s="1">
        <f t="shared" si="8"/>
        <v>115495</v>
      </c>
      <c r="AD16" s="1">
        <v>126139</v>
      </c>
      <c r="AE16" s="1">
        <v>0</v>
      </c>
      <c r="AF16" s="1">
        <f t="shared" si="12"/>
        <v>126139</v>
      </c>
      <c r="AG16" s="1">
        <v>138990</v>
      </c>
      <c r="AH16" s="1">
        <v>0</v>
      </c>
      <c r="AI16" s="1">
        <f t="shared" si="9"/>
        <v>138990</v>
      </c>
      <c r="AJ16" s="1">
        <v>131797</v>
      </c>
      <c r="AK16" s="1">
        <v>0</v>
      </c>
      <c r="AL16" s="1">
        <f t="shared" si="10"/>
        <v>131797</v>
      </c>
      <c r="AM16" s="1">
        <f t="shared" si="13"/>
        <v>1123754</v>
      </c>
      <c r="AN16" s="1">
        <f t="shared" si="14"/>
        <v>0</v>
      </c>
      <c r="AO16" s="1">
        <f t="shared" si="11"/>
        <v>1123754</v>
      </c>
    </row>
    <row r="17" spans="2:41" x14ac:dyDescent="0.2">
      <c r="B17" s="9" t="s">
        <v>13</v>
      </c>
      <c r="C17" s="1">
        <v>184774</v>
      </c>
      <c r="D17" s="1">
        <v>51349</v>
      </c>
      <c r="E17" s="1">
        <f t="shared" si="0"/>
        <v>236123</v>
      </c>
      <c r="F17" s="1">
        <v>163777</v>
      </c>
      <c r="G17" s="1">
        <v>33386</v>
      </c>
      <c r="H17" s="1">
        <f t="shared" si="1"/>
        <v>197163</v>
      </c>
      <c r="I17" s="1">
        <v>111318</v>
      </c>
      <c r="J17" s="1">
        <v>15525</v>
      </c>
      <c r="K17" s="1">
        <f t="shared" si="2"/>
        <v>126843</v>
      </c>
      <c r="L17" s="1">
        <v>3069</v>
      </c>
      <c r="M17" s="1">
        <v>0</v>
      </c>
      <c r="N17" s="1">
        <f t="shared" si="3"/>
        <v>3069</v>
      </c>
      <c r="O17" s="1">
        <v>2477</v>
      </c>
      <c r="P17" s="1">
        <v>0</v>
      </c>
      <c r="Q17" s="1">
        <f t="shared" si="4"/>
        <v>2477</v>
      </c>
      <c r="R17" s="1">
        <v>11903</v>
      </c>
      <c r="S17" s="1">
        <v>0</v>
      </c>
      <c r="T17" s="1">
        <f t="shared" si="5"/>
        <v>11903</v>
      </c>
      <c r="U17" s="1">
        <v>30816</v>
      </c>
      <c r="V17" s="1">
        <v>0</v>
      </c>
      <c r="W17" s="1">
        <f t="shared" si="6"/>
        <v>30816</v>
      </c>
      <c r="X17" s="1">
        <v>39788</v>
      </c>
      <c r="Y17" s="1">
        <v>0</v>
      </c>
      <c r="Z17" s="1">
        <f t="shared" si="7"/>
        <v>39788</v>
      </c>
      <c r="AA17" s="1">
        <v>44346</v>
      </c>
      <c r="AB17" s="1">
        <v>0</v>
      </c>
      <c r="AC17" s="1">
        <f t="shared" si="8"/>
        <v>44346</v>
      </c>
      <c r="AD17" s="1">
        <v>56440</v>
      </c>
      <c r="AE17" s="1">
        <v>0</v>
      </c>
      <c r="AF17" s="1">
        <f t="shared" si="12"/>
        <v>56440</v>
      </c>
      <c r="AG17" s="1">
        <v>35772</v>
      </c>
      <c r="AH17" s="1">
        <v>0</v>
      </c>
      <c r="AI17" s="1">
        <f t="shared" si="9"/>
        <v>35772</v>
      </c>
      <c r="AJ17" s="1">
        <v>51109</v>
      </c>
      <c r="AK17" s="1">
        <v>0</v>
      </c>
      <c r="AL17" s="1">
        <f t="shared" si="10"/>
        <v>51109</v>
      </c>
      <c r="AM17" s="1">
        <f t="shared" si="13"/>
        <v>735589</v>
      </c>
      <c r="AN17" s="1">
        <f t="shared" si="14"/>
        <v>100260</v>
      </c>
      <c r="AO17" s="1">
        <f t="shared" si="11"/>
        <v>835849</v>
      </c>
    </row>
    <row r="18" spans="2:41" x14ac:dyDescent="0.2">
      <c r="B18" s="9" t="s">
        <v>14</v>
      </c>
      <c r="C18" s="1">
        <v>212909</v>
      </c>
      <c r="D18" s="1">
        <v>151658</v>
      </c>
      <c r="E18" s="1">
        <f t="shared" si="0"/>
        <v>364567</v>
      </c>
      <c r="F18" s="1">
        <v>180630</v>
      </c>
      <c r="G18" s="1">
        <v>89703</v>
      </c>
      <c r="H18" s="1">
        <f t="shared" si="1"/>
        <v>270333</v>
      </c>
      <c r="I18" s="1">
        <v>118958</v>
      </c>
      <c r="J18" s="1">
        <v>48607</v>
      </c>
      <c r="K18" s="1">
        <f t="shared" si="2"/>
        <v>167565</v>
      </c>
      <c r="L18" s="1">
        <v>1806</v>
      </c>
      <c r="M18" s="1">
        <v>44</v>
      </c>
      <c r="N18" s="1">
        <f t="shared" si="3"/>
        <v>1850</v>
      </c>
      <c r="O18" s="1">
        <v>421</v>
      </c>
      <c r="P18" s="1">
        <v>0</v>
      </c>
      <c r="Q18" s="1">
        <f t="shared" si="4"/>
        <v>421</v>
      </c>
      <c r="R18" s="1">
        <v>17980</v>
      </c>
      <c r="S18" s="1">
        <v>0</v>
      </c>
      <c r="T18" s="1">
        <f t="shared" si="5"/>
        <v>17980</v>
      </c>
      <c r="U18" s="1">
        <v>49512</v>
      </c>
      <c r="V18" s="1">
        <v>0</v>
      </c>
      <c r="W18" s="1">
        <f t="shared" si="6"/>
        <v>49512</v>
      </c>
      <c r="X18" s="1">
        <v>57553</v>
      </c>
      <c r="Y18" s="1">
        <v>0</v>
      </c>
      <c r="Z18" s="1">
        <f t="shared" si="7"/>
        <v>57553</v>
      </c>
      <c r="AA18" s="1">
        <v>72646</v>
      </c>
      <c r="AB18" s="1">
        <v>0</v>
      </c>
      <c r="AC18" s="1">
        <f t="shared" si="8"/>
        <v>72646</v>
      </c>
      <c r="AD18" s="1">
        <v>94419</v>
      </c>
      <c r="AE18" s="1">
        <v>0</v>
      </c>
      <c r="AF18" s="1">
        <f t="shared" si="12"/>
        <v>94419</v>
      </c>
      <c r="AG18" s="1">
        <v>112999</v>
      </c>
      <c r="AH18" s="1">
        <v>0</v>
      </c>
      <c r="AI18" s="1">
        <f t="shared" si="9"/>
        <v>112999</v>
      </c>
      <c r="AJ18" s="1">
        <v>108898</v>
      </c>
      <c r="AK18" s="1">
        <v>0</v>
      </c>
      <c r="AL18" s="1">
        <f t="shared" si="10"/>
        <v>108898</v>
      </c>
      <c r="AM18" s="1">
        <f t="shared" si="13"/>
        <v>1028731</v>
      </c>
      <c r="AN18" s="1">
        <f t="shared" si="14"/>
        <v>290012</v>
      </c>
      <c r="AO18" s="1">
        <f t="shared" si="11"/>
        <v>1318743</v>
      </c>
    </row>
    <row r="19" spans="2:41" x14ac:dyDescent="0.2">
      <c r="B19" s="9" t="s">
        <v>15</v>
      </c>
      <c r="C19" s="1">
        <v>22279</v>
      </c>
      <c r="D19" s="1">
        <v>0</v>
      </c>
      <c r="E19" s="1">
        <f t="shared" si="0"/>
        <v>22279</v>
      </c>
      <c r="F19" s="1">
        <v>18600</v>
      </c>
      <c r="G19" s="1">
        <v>0</v>
      </c>
      <c r="H19" s="1">
        <f t="shared" si="1"/>
        <v>18600</v>
      </c>
      <c r="I19" s="1">
        <v>11164</v>
      </c>
      <c r="J19" s="1">
        <v>0</v>
      </c>
      <c r="K19" s="1">
        <f t="shared" si="2"/>
        <v>11164</v>
      </c>
      <c r="L19" s="1">
        <v>274</v>
      </c>
      <c r="M19" s="1">
        <v>0</v>
      </c>
      <c r="N19" s="1">
        <f t="shared" si="3"/>
        <v>274</v>
      </c>
      <c r="O19" s="1">
        <v>1811</v>
      </c>
      <c r="P19" s="1">
        <v>0</v>
      </c>
      <c r="Q19" s="1">
        <f t="shared" si="4"/>
        <v>1811</v>
      </c>
      <c r="R19" s="1">
        <v>5980</v>
      </c>
      <c r="S19" s="1">
        <v>0</v>
      </c>
      <c r="T19" s="1">
        <f t="shared" si="5"/>
        <v>5980</v>
      </c>
      <c r="U19" s="1">
        <v>10110</v>
      </c>
      <c r="V19" s="1">
        <v>0</v>
      </c>
      <c r="W19" s="1">
        <f t="shared" si="6"/>
        <v>10110</v>
      </c>
      <c r="X19" s="1">
        <v>10943</v>
      </c>
      <c r="Y19" s="1">
        <v>0</v>
      </c>
      <c r="Z19" s="1">
        <f t="shared" si="7"/>
        <v>10943</v>
      </c>
      <c r="AA19" s="1">
        <v>12438</v>
      </c>
      <c r="AB19" s="1">
        <v>0</v>
      </c>
      <c r="AC19" s="1">
        <f t="shared" si="8"/>
        <v>12438</v>
      </c>
      <c r="AD19" s="1">
        <v>13344</v>
      </c>
      <c r="AE19" s="1">
        <v>0</v>
      </c>
      <c r="AF19" s="1">
        <f t="shared" si="12"/>
        <v>13344</v>
      </c>
      <c r="AG19" s="1">
        <v>16951</v>
      </c>
      <c r="AH19" s="1">
        <v>0</v>
      </c>
      <c r="AI19" s="1">
        <f t="shared" si="9"/>
        <v>16951</v>
      </c>
      <c r="AJ19" s="1">
        <v>16080</v>
      </c>
      <c r="AK19" s="1">
        <v>0</v>
      </c>
      <c r="AL19" s="1">
        <f t="shared" si="10"/>
        <v>16080</v>
      </c>
      <c r="AM19" s="1">
        <f t="shared" si="13"/>
        <v>139974</v>
      </c>
      <c r="AN19" s="1">
        <f t="shared" si="14"/>
        <v>0</v>
      </c>
      <c r="AO19" s="1">
        <f t="shared" si="11"/>
        <v>139974</v>
      </c>
    </row>
    <row r="20" spans="2:41" x14ac:dyDescent="0.2">
      <c r="B20" s="9" t="s">
        <v>16</v>
      </c>
      <c r="C20" s="1">
        <v>25580</v>
      </c>
      <c r="D20" s="1">
        <v>0</v>
      </c>
      <c r="E20" s="1">
        <f t="shared" si="0"/>
        <v>25580</v>
      </c>
      <c r="F20" s="1">
        <v>21506</v>
      </c>
      <c r="G20" s="1">
        <v>0</v>
      </c>
      <c r="H20" s="1">
        <f t="shared" si="1"/>
        <v>21506</v>
      </c>
      <c r="I20" s="1">
        <v>15266</v>
      </c>
      <c r="J20" s="1">
        <v>0</v>
      </c>
      <c r="K20" s="1">
        <f t="shared" si="2"/>
        <v>15266</v>
      </c>
      <c r="L20" s="1">
        <v>0</v>
      </c>
      <c r="M20" s="1">
        <v>0</v>
      </c>
      <c r="N20" s="1">
        <f t="shared" si="3"/>
        <v>0</v>
      </c>
      <c r="O20" s="1">
        <v>0</v>
      </c>
      <c r="P20" s="1">
        <v>0</v>
      </c>
      <c r="Q20" s="1">
        <f t="shared" si="4"/>
        <v>0</v>
      </c>
      <c r="R20" s="1">
        <v>0</v>
      </c>
      <c r="S20" s="1">
        <v>0</v>
      </c>
      <c r="T20" s="1">
        <f t="shared" si="5"/>
        <v>0</v>
      </c>
      <c r="U20" s="1">
        <v>9277</v>
      </c>
      <c r="V20" s="1">
        <v>0</v>
      </c>
      <c r="W20" s="1">
        <f t="shared" si="6"/>
        <v>9277</v>
      </c>
      <c r="X20" s="1">
        <v>10767</v>
      </c>
      <c r="Y20" s="1">
        <v>0</v>
      </c>
      <c r="Z20" s="1">
        <f t="shared" si="7"/>
        <v>10767</v>
      </c>
      <c r="AA20" s="1">
        <v>11495</v>
      </c>
      <c r="AB20" s="1">
        <v>0</v>
      </c>
      <c r="AC20" s="1">
        <f t="shared" si="8"/>
        <v>11495</v>
      </c>
      <c r="AD20" s="1">
        <v>17171</v>
      </c>
      <c r="AE20" s="1">
        <v>0</v>
      </c>
      <c r="AF20" s="1">
        <f t="shared" si="12"/>
        <v>17171</v>
      </c>
      <c r="AG20" s="1">
        <v>21881</v>
      </c>
      <c r="AH20" s="1">
        <v>0</v>
      </c>
      <c r="AI20" s="1">
        <f t="shared" si="9"/>
        <v>21881</v>
      </c>
      <c r="AJ20" s="1">
        <v>25284</v>
      </c>
      <c r="AK20" s="1">
        <v>0</v>
      </c>
      <c r="AL20" s="1">
        <f t="shared" si="10"/>
        <v>25284</v>
      </c>
      <c r="AM20" s="1">
        <f t="shared" si="13"/>
        <v>158227</v>
      </c>
      <c r="AN20" s="1">
        <f t="shared" si="14"/>
        <v>0</v>
      </c>
      <c r="AO20" s="1">
        <f t="shared" si="11"/>
        <v>158227</v>
      </c>
    </row>
    <row r="21" spans="2:41" x14ac:dyDescent="0.2">
      <c r="B21" s="9" t="s">
        <v>17</v>
      </c>
      <c r="C21" s="1">
        <v>5813</v>
      </c>
      <c r="D21" s="1">
        <v>0</v>
      </c>
      <c r="E21" s="1">
        <f t="shared" si="0"/>
        <v>5813</v>
      </c>
      <c r="F21" s="1">
        <v>3988</v>
      </c>
      <c r="G21" s="1">
        <v>0</v>
      </c>
      <c r="H21" s="1">
        <f t="shared" si="1"/>
        <v>3988</v>
      </c>
      <c r="I21" s="1">
        <v>1322</v>
      </c>
      <c r="J21" s="1">
        <v>0</v>
      </c>
      <c r="K21" s="1">
        <f t="shared" si="2"/>
        <v>1322</v>
      </c>
      <c r="L21" s="1">
        <v>0</v>
      </c>
      <c r="M21" s="1">
        <v>0</v>
      </c>
      <c r="N21" s="1">
        <f t="shared" si="3"/>
        <v>0</v>
      </c>
      <c r="O21" s="1">
        <v>0</v>
      </c>
      <c r="P21" s="1">
        <v>0</v>
      </c>
      <c r="Q21" s="1">
        <f t="shared" si="4"/>
        <v>0</v>
      </c>
      <c r="R21" s="1">
        <v>0</v>
      </c>
      <c r="S21" s="1">
        <v>0</v>
      </c>
      <c r="T21" s="1">
        <f t="shared" si="5"/>
        <v>0</v>
      </c>
      <c r="U21" s="1">
        <v>0</v>
      </c>
      <c r="V21" s="1">
        <v>0</v>
      </c>
      <c r="W21" s="1">
        <f t="shared" si="6"/>
        <v>0</v>
      </c>
      <c r="X21" s="1">
        <v>0</v>
      </c>
      <c r="Y21" s="1">
        <v>0</v>
      </c>
      <c r="Z21" s="1">
        <f t="shared" si="7"/>
        <v>0</v>
      </c>
      <c r="AA21" s="1">
        <v>0</v>
      </c>
      <c r="AB21" s="1">
        <v>0</v>
      </c>
      <c r="AC21" s="1">
        <f t="shared" si="8"/>
        <v>0</v>
      </c>
      <c r="AD21" s="1">
        <v>371</v>
      </c>
      <c r="AE21" s="1">
        <v>0</v>
      </c>
      <c r="AF21" s="1">
        <f t="shared" si="12"/>
        <v>371</v>
      </c>
      <c r="AG21" s="1">
        <v>2112</v>
      </c>
      <c r="AH21" s="1">
        <v>0</v>
      </c>
      <c r="AI21" s="1">
        <f t="shared" si="9"/>
        <v>2112</v>
      </c>
      <c r="AJ21" s="1">
        <v>4039</v>
      </c>
      <c r="AK21" s="1">
        <v>0</v>
      </c>
      <c r="AL21" s="1">
        <f t="shared" si="10"/>
        <v>4039</v>
      </c>
      <c r="AM21" s="1">
        <f t="shared" si="13"/>
        <v>17645</v>
      </c>
      <c r="AN21" s="1">
        <f t="shared" si="14"/>
        <v>0</v>
      </c>
      <c r="AO21" s="1">
        <f t="shared" si="11"/>
        <v>17645</v>
      </c>
    </row>
    <row r="22" spans="2:41" x14ac:dyDescent="0.2">
      <c r="B22" s="9" t="s">
        <v>18</v>
      </c>
      <c r="C22" s="1">
        <v>17757</v>
      </c>
      <c r="D22" s="1">
        <v>0</v>
      </c>
      <c r="E22" s="1">
        <f t="shared" si="0"/>
        <v>17757</v>
      </c>
      <c r="F22" s="1">
        <v>14635</v>
      </c>
      <c r="G22" s="1">
        <v>0</v>
      </c>
      <c r="H22" s="1">
        <f t="shared" si="1"/>
        <v>14635</v>
      </c>
      <c r="I22" s="1">
        <v>8481</v>
      </c>
      <c r="J22" s="1">
        <v>0</v>
      </c>
      <c r="K22" s="1">
        <f t="shared" si="2"/>
        <v>8481</v>
      </c>
      <c r="L22" s="1">
        <v>0</v>
      </c>
      <c r="M22" s="1">
        <v>0</v>
      </c>
      <c r="N22" s="1">
        <f t="shared" si="3"/>
        <v>0</v>
      </c>
      <c r="O22" s="1">
        <v>1577</v>
      </c>
      <c r="P22" s="1">
        <v>0</v>
      </c>
      <c r="Q22" s="1">
        <f t="shared" si="4"/>
        <v>1577</v>
      </c>
      <c r="R22" s="1">
        <v>3450</v>
      </c>
      <c r="S22" s="1">
        <v>0</v>
      </c>
      <c r="T22" s="1">
        <f t="shared" si="5"/>
        <v>3450</v>
      </c>
      <c r="U22" s="1">
        <v>5245</v>
      </c>
      <c r="V22" s="1">
        <v>0</v>
      </c>
      <c r="W22" s="1">
        <f t="shared" si="6"/>
        <v>5245</v>
      </c>
      <c r="X22" s="1">
        <v>6428</v>
      </c>
      <c r="Y22" s="1">
        <v>0</v>
      </c>
      <c r="Z22" s="1">
        <f t="shared" si="7"/>
        <v>6428</v>
      </c>
      <c r="AA22" s="1">
        <v>5305</v>
      </c>
      <c r="AB22" s="1">
        <v>0</v>
      </c>
      <c r="AC22" s="1">
        <f t="shared" si="8"/>
        <v>5305</v>
      </c>
      <c r="AD22" s="1">
        <v>4763</v>
      </c>
      <c r="AE22" s="1">
        <v>0</v>
      </c>
      <c r="AF22" s="1">
        <f t="shared" si="12"/>
        <v>4763</v>
      </c>
      <c r="AG22" s="1">
        <v>5225</v>
      </c>
      <c r="AH22" s="1">
        <v>0</v>
      </c>
      <c r="AI22" s="1">
        <f t="shared" si="9"/>
        <v>5225</v>
      </c>
      <c r="AJ22" s="1">
        <v>4293</v>
      </c>
      <c r="AK22" s="1">
        <v>0</v>
      </c>
      <c r="AL22" s="1">
        <f t="shared" si="10"/>
        <v>4293</v>
      </c>
      <c r="AM22" s="1">
        <f t="shared" si="13"/>
        <v>77159</v>
      </c>
      <c r="AN22" s="1">
        <f t="shared" si="14"/>
        <v>0</v>
      </c>
      <c r="AO22" s="1">
        <f t="shared" si="11"/>
        <v>77159</v>
      </c>
    </row>
    <row r="23" spans="2:41" x14ac:dyDescent="0.2">
      <c r="B23" s="9" t="s">
        <v>19</v>
      </c>
      <c r="C23" s="1">
        <v>30151</v>
      </c>
      <c r="D23" s="1">
        <v>0</v>
      </c>
      <c r="E23" s="1">
        <f t="shared" si="0"/>
        <v>30151</v>
      </c>
      <c r="F23" s="1">
        <v>27186</v>
      </c>
      <c r="G23" s="1">
        <v>0</v>
      </c>
      <c r="H23" s="1">
        <f t="shared" si="1"/>
        <v>27186</v>
      </c>
      <c r="I23" s="1">
        <v>20582</v>
      </c>
      <c r="J23" s="1">
        <v>0</v>
      </c>
      <c r="K23" s="1">
        <f t="shared" si="2"/>
        <v>20582</v>
      </c>
      <c r="L23" s="1">
        <v>0</v>
      </c>
      <c r="M23" s="1">
        <v>0</v>
      </c>
      <c r="N23" s="1">
        <f t="shared" si="3"/>
        <v>0</v>
      </c>
      <c r="O23" s="1">
        <v>4675</v>
      </c>
      <c r="P23" s="1">
        <v>0</v>
      </c>
      <c r="Q23" s="1">
        <f t="shared" si="4"/>
        <v>4675</v>
      </c>
      <c r="R23" s="1">
        <v>6732</v>
      </c>
      <c r="S23" s="1">
        <v>0</v>
      </c>
      <c r="T23" s="1">
        <f t="shared" si="5"/>
        <v>6732</v>
      </c>
      <c r="U23" s="1">
        <v>14519</v>
      </c>
      <c r="V23" s="1">
        <v>0</v>
      </c>
      <c r="W23" s="1">
        <f t="shared" si="6"/>
        <v>14519</v>
      </c>
      <c r="X23" s="1">
        <v>18846</v>
      </c>
      <c r="Y23" s="1">
        <v>0</v>
      </c>
      <c r="Z23" s="1">
        <f t="shared" si="7"/>
        <v>18846</v>
      </c>
      <c r="AA23" s="1">
        <v>20522</v>
      </c>
      <c r="AB23" s="1">
        <v>0</v>
      </c>
      <c r="AC23" s="1">
        <f t="shared" si="8"/>
        <v>20522</v>
      </c>
      <c r="AD23" s="1">
        <v>21320</v>
      </c>
      <c r="AE23" s="1">
        <v>0</v>
      </c>
      <c r="AF23" s="1">
        <f t="shared" si="12"/>
        <v>21320</v>
      </c>
      <c r="AG23" s="1">
        <v>27353</v>
      </c>
      <c r="AH23" s="1">
        <v>0</v>
      </c>
      <c r="AI23" s="1">
        <f t="shared" si="9"/>
        <v>27353</v>
      </c>
      <c r="AJ23" s="1">
        <v>31329</v>
      </c>
      <c r="AK23" s="1">
        <v>0</v>
      </c>
      <c r="AL23" s="1">
        <f t="shared" si="10"/>
        <v>31329</v>
      </c>
      <c r="AM23" s="1">
        <f t="shared" si="13"/>
        <v>223215</v>
      </c>
      <c r="AN23" s="1">
        <f t="shared" si="14"/>
        <v>0</v>
      </c>
      <c r="AO23" s="1">
        <f t="shared" si="11"/>
        <v>223215</v>
      </c>
    </row>
    <row r="24" spans="2:41" x14ac:dyDescent="0.2">
      <c r="B24" s="9" t="s">
        <v>20</v>
      </c>
      <c r="C24" s="1">
        <v>123669</v>
      </c>
      <c r="D24" s="1">
        <v>0</v>
      </c>
      <c r="E24" s="1">
        <f t="shared" si="0"/>
        <v>123669</v>
      </c>
      <c r="F24" s="1">
        <v>115776</v>
      </c>
      <c r="G24" s="1">
        <v>0</v>
      </c>
      <c r="H24" s="1">
        <f t="shared" si="1"/>
        <v>115776</v>
      </c>
      <c r="I24" s="1">
        <v>82412</v>
      </c>
      <c r="J24" s="1">
        <v>0</v>
      </c>
      <c r="K24" s="1">
        <f t="shared" si="2"/>
        <v>82412</v>
      </c>
      <c r="L24" s="1">
        <v>6901</v>
      </c>
      <c r="M24" s="1">
        <v>0</v>
      </c>
      <c r="N24" s="1">
        <f t="shared" si="3"/>
        <v>6901</v>
      </c>
      <c r="O24" s="1">
        <v>27174</v>
      </c>
      <c r="P24" s="1">
        <v>0</v>
      </c>
      <c r="Q24" s="1">
        <f t="shared" si="4"/>
        <v>27174</v>
      </c>
      <c r="R24" s="1">
        <v>56931</v>
      </c>
      <c r="S24" s="1">
        <v>0</v>
      </c>
      <c r="T24" s="1">
        <f t="shared" si="5"/>
        <v>56931</v>
      </c>
      <c r="U24" s="1">
        <v>104115</v>
      </c>
      <c r="V24" s="1">
        <v>0</v>
      </c>
      <c r="W24" s="1">
        <f t="shared" si="6"/>
        <v>104115</v>
      </c>
      <c r="X24" s="1">
        <v>131311</v>
      </c>
      <c r="Y24" s="1">
        <v>0</v>
      </c>
      <c r="Z24" s="1">
        <f t="shared" si="7"/>
        <v>131311</v>
      </c>
      <c r="AA24" s="1">
        <v>152797</v>
      </c>
      <c r="AB24" s="1">
        <v>0</v>
      </c>
      <c r="AC24" s="1">
        <f t="shared" si="8"/>
        <v>152797</v>
      </c>
      <c r="AD24" s="1">
        <v>157737</v>
      </c>
      <c r="AE24" s="1">
        <v>0</v>
      </c>
      <c r="AF24" s="1">
        <f t="shared" si="12"/>
        <v>157737</v>
      </c>
      <c r="AG24" s="1">
        <v>183981</v>
      </c>
      <c r="AH24" s="1">
        <v>0</v>
      </c>
      <c r="AI24" s="1">
        <f t="shared" si="9"/>
        <v>183981</v>
      </c>
      <c r="AJ24" s="1">
        <v>149337</v>
      </c>
      <c r="AK24" s="1">
        <v>0</v>
      </c>
      <c r="AL24" s="1">
        <f t="shared" si="10"/>
        <v>149337</v>
      </c>
      <c r="AM24" s="1">
        <f t="shared" si="13"/>
        <v>1292141</v>
      </c>
      <c r="AN24" s="1">
        <f t="shared" si="14"/>
        <v>0</v>
      </c>
      <c r="AO24" s="1">
        <f t="shared" si="11"/>
        <v>1292141</v>
      </c>
    </row>
    <row r="25" spans="2:41" x14ac:dyDescent="0.2">
      <c r="B25" s="9" t="s">
        <v>21</v>
      </c>
      <c r="C25" s="1">
        <v>33016</v>
      </c>
      <c r="D25" s="1">
        <v>0</v>
      </c>
      <c r="E25" s="1">
        <f t="shared" si="0"/>
        <v>33016</v>
      </c>
      <c r="F25" s="1">
        <v>30932</v>
      </c>
      <c r="G25" s="1">
        <v>0</v>
      </c>
      <c r="H25" s="1">
        <f t="shared" si="1"/>
        <v>30932</v>
      </c>
      <c r="I25" s="1">
        <v>21306</v>
      </c>
      <c r="J25" s="1">
        <v>0</v>
      </c>
      <c r="K25" s="1">
        <f t="shared" si="2"/>
        <v>21306</v>
      </c>
      <c r="L25" s="1">
        <v>0</v>
      </c>
      <c r="M25" s="1">
        <v>0</v>
      </c>
      <c r="N25" s="1">
        <f t="shared" si="3"/>
        <v>0</v>
      </c>
      <c r="O25" s="1">
        <v>0</v>
      </c>
      <c r="P25" s="1">
        <v>0</v>
      </c>
      <c r="Q25" s="1">
        <f t="shared" si="4"/>
        <v>0</v>
      </c>
      <c r="R25" s="1">
        <v>10136</v>
      </c>
      <c r="S25" s="1">
        <v>0</v>
      </c>
      <c r="T25" s="1">
        <f t="shared" si="5"/>
        <v>10136</v>
      </c>
      <c r="U25" s="1">
        <v>15728</v>
      </c>
      <c r="V25" s="1">
        <v>0</v>
      </c>
      <c r="W25" s="1">
        <f t="shared" si="6"/>
        <v>15728</v>
      </c>
      <c r="X25" s="1">
        <v>23777</v>
      </c>
      <c r="Y25" s="1">
        <v>0</v>
      </c>
      <c r="Z25" s="1">
        <f t="shared" si="7"/>
        <v>23777</v>
      </c>
      <c r="AA25" s="1">
        <v>27556</v>
      </c>
      <c r="AB25" s="1">
        <v>0</v>
      </c>
      <c r="AC25" s="1">
        <f t="shared" si="8"/>
        <v>27556</v>
      </c>
      <c r="AD25" s="1">
        <v>33927</v>
      </c>
      <c r="AE25" s="1">
        <v>0</v>
      </c>
      <c r="AF25" s="1">
        <f t="shared" si="12"/>
        <v>33927</v>
      </c>
      <c r="AG25" s="1">
        <v>55407</v>
      </c>
      <c r="AH25" s="1">
        <v>0</v>
      </c>
      <c r="AI25" s="1">
        <f t="shared" si="9"/>
        <v>55407</v>
      </c>
      <c r="AJ25" s="1">
        <v>60796</v>
      </c>
      <c r="AK25" s="1">
        <v>0</v>
      </c>
      <c r="AL25" s="1">
        <f t="shared" si="10"/>
        <v>60796</v>
      </c>
      <c r="AM25" s="1">
        <f t="shared" si="13"/>
        <v>312581</v>
      </c>
      <c r="AN25" s="1">
        <f t="shared" si="14"/>
        <v>0</v>
      </c>
      <c r="AO25" s="1">
        <f t="shared" si="11"/>
        <v>312581</v>
      </c>
    </row>
    <row r="26" spans="2:41" x14ac:dyDescent="0.2">
      <c r="B26" s="9" t="s">
        <v>22</v>
      </c>
      <c r="C26" s="1">
        <v>19055</v>
      </c>
      <c r="D26" s="1">
        <v>0</v>
      </c>
      <c r="E26" s="1">
        <f t="shared" si="0"/>
        <v>19055</v>
      </c>
      <c r="F26" s="1">
        <v>15876</v>
      </c>
      <c r="G26" s="1">
        <v>0</v>
      </c>
      <c r="H26" s="1">
        <f t="shared" si="1"/>
        <v>15876</v>
      </c>
      <c r="I26" s="1">
        <v>12324</v>
      </c>
      <c r="J26" s="1">
        <v>0</v>
      </c>
      <c r="K26" s="1">
        <f t="shared" si="2"/>
        <v>12324</v>
      </c>
      <c r="L26" s="1">
        <v>0</v>
      </c>
      <c r="M26" s="1">
        <v>0</v>
      </c>
      <c r="N26" s="1">
        <f t="shared" si="3"/>
        <v>0</v>
      </c>
      <c r="O26" s="1">
        <v>0</v>
      </c>
      <c r="P26" s="1">
        <v>0</v>
      </c>
      <c r="Q26" s="1">
        <f t="shared" si="4"/>
        <v>0</v>
      </c>
      <c r="R26" s="1">
        <v>3706</v>
      </c>
      <c r="S26" s="1">
        <v>0</v>
      </c>
      <c r="T26" s="1">
        <f t="shared" si="5"/>
        <v>3706</v>
      </c>
      <c r="U26" s="1">
        <v>13153</v>
      </c>
      <c r="V26" s="1">
        <v>0</v>
      </c>
      <c r="W26" s="1">
        <f t="shared" si="6"/>
        <v>13153</v>
      </c>
      <c r="X26" s="1">
        <v>14649</v>
      </c>
      <c r="Y26" s="1">
        <v>0</v>
      </c>
      <c r="Z26" s="1">
        <f t="shared" si="7"/>
        <v>14649</v>
      </c>
      <c r="AA26" s="1">
        <v>17693</v>
      </c>
      <c r="AB26" s="1">
        <v>0</v>
      </c>
      <c r="AC26" s="1">
        <f t="shared" si="8"/>
        <v>17693</v>
      </c>
      <c r="AD26" s="1">
        <v>16807</v>
      </c>
      <c r="AE26" s="1">
        <v>0</v>
      </c>
      <c r="AF26" s="1">
        <f t="shared" si="12"/>
        <v>16807</v>
      </c>
      <c r="AG26" s="1">
        <v>18835</v>
      </c>
      <c r="AH26" s="1">
        <v>0</v>
      </c>
      <c r="AI26" s="1">
        <f t="shared" si="9"/>
        <v>18835</v>
      </c>
      <c r="AJ26" s="1">
        <v>16951</v>
      </c>
      <c r="AK26" s="1">
        <v>0</v>
      </c>
      <c r="AL26" s="1">
        <f t="shared" si="10"/>
        <v>16951</v>
      </c>
      <c r="AM26" s="1">
        <f t="shared" si="13"/>
        <v>149049</v>
      </c>
      <c r="AN26" s="1">
        <f t="shared" si="14"/>
        <v>0</v>
      </c>
      <c r="AO26" s="1">
        <f t="shared" si="11"/>
        <v>149049</v>
      </c>
    </row>
    <row r="27" spans="2:41" x14ac:dyDescent="0.2">
      <c r="B27" s="9" t="s">
        <v>23</v>
      </c>
      <c r="C27" s="1">
        <v>55961</v>
      </c>
      <c r="D27" s="1">
        <v>0</v>
      </c>
      <c r="E27" s="1">
        <f t="shared" si="0"/>
        <v>55961</v>
      </c>
      <c r="F27" s="1">
        <v>53796</v>
      </c>
      <c r="G27" s="1">
        <v>0</v>
      </c>
      <c r="H27" s="1">
        <f t="shared" si="1"/>
        <v>53796</v>
      </c>
      <c r="I27" s="1">
        <v>32670</v>
      </c>
      <c r="J27" s="1">
        <v>0</v>
      </c>
      <c r="K27" s="1">
        <f t="shared" si="2"/>
        <v>32670</v>
      </c>
      <c r="L27" s="1">
        <v>401</v>
      </c>
      <c r="M27" s="1">
        <v>0</v>
      </c>
      <c r="N27" s="1">
        <f t="shared" si="3"/>
        <v>401</v>
      </c>
      <c r="O27" s="1">
        <v>2747</v>
      </c>
      <c r="P27" s="1">
        <v>0</v>
      </c>
      <c r="Q27" s="1">
        <f t="shared" si="4"/>
        <v>2747</v>
      </c>
      <c r="R27" s="1">
        <v>11690</v>
      </c>
      <c r="S27" s="1">
        <v>0</v>
      </c>
      <c r="T27" s="1">
        <f t="shared" si="5"/>
        <v>11690</v>
      </c>
      <c r="U27" s="1">
        <v>27101</v>
      </c>
      <c r="V27" s="1">
        <v>0</v>
      </c>
      <c r="W27" s="1">
        <f t="shared" si="6"/>
        <v>27101</v>
      </c>
      <c r="X27" s="1">
        <v>34179</v>
      </c>
      <c r="Y27" s="1">
        <v>0</v>
      </c>
      <c r="Z27" s="1">
        <f t="shared" si="7"/>
        <v>34179</v>
      </c>
      <c r="AA27" s="1">
        <v>36649</v>
      </c>
      <c r="AB27" s="1">
        <v>0</v>
      </c>
      <c r="AC27" s="1">
        <f t="shared" si="8"/>
        <v>36649</v>
      </c>
      <c r="AD27" s="1">
        <v>37907</v>
      </c>
      <c r="AE27" s="1">
        <v>0</v>
      </c>
      <c r="AF27" s="1">
        <f t="shared" si="12"/>
        <v>37907</v>
      </c>
      <c r="AG27" s="1">
        <v>40966</v>
      </c>
      <c r="AH27" s="1">
        <v>0</v>
      </c>
      <c r="AI27" s="1">
        <f t="shared" si="9"/>
        <v>40966</v>
      </c>
      <c r="AJ27" s="1">
        <v>40168</v>
      </c>
      <c r="AK27" s="1">
        <v>0</v>
      </c>
      <c r="AL27" s="1">
        <f t="shared" si="10"/>
        <v>40168</v>
      </c>
      <c r="AM27" s="1">
        <f t="shared" si="13"/>
        <v>374235</v>
      </c>
      <c r="AN27" s="1">
        <f t="shared" si="14"/>
        <v>0</v>
      </c>
      <c r="AO27" s="1">
        <f t="shared" si="11"/>
        <v>374235</v>
      </c>
    </row>
    <row r="28" spans="2:41" x14ac:dyDescent="0.2">
      <c r="B28" s="9" t="s">
        <v>24</v>
      </c>
      <c r="C28" s="1">
        <v>5827</v>
      </c>
      <c r="D28" s="1">
        <v>0</v>
      </c>
      <c r="E28" s="1">
        <f t="shared" si="0"/>
        <v>5827</v>
      </c>
      <c r="F28" s="1">
        <v>4128</v>
      </c>
      <c r="G28" s="1">
        <v>0</v>
      </c>
      <c r="H28" s="1">
        <f t="shared" si="1"/>
        <v>4128</v>
      </c>
      <c r="I28" s="1">
        <v>2056</v>
      </c>
      <c r="J28" s="1">
        <v>0</v>
      </c>
      <c r="K28" s="1">
        <f t="shared" si="2"/>
        <v>2056</v>
      </c>
      <c r="L28" s="1">
        <v>0</v>
      </c>
      <c r="M28" s="1">
        <v>0</v>
      </c>
      <c r="N28" s="1">
        <f t="shared" si="3"/>
        <v>0</v>
      </c>
      <c r="O28" s="1">
        <v>0</v>
      </c>
      <c r="P28" s="1">
        <v>0</v>
      </c>
      <c r="Q28" s="1">
        <f t="shared" si="4"/>
        <v>0</v>
      </c>
      <c r="R28" s="1">
        <v>1757</v>
      </c>
      <c r="S28" s="1">
        <v>0</v>
      </c>
      <c r="T28" s="1">
        <f t="shared" si="5"/>
        <v>1757</v>
      </c>
      <c r="U28" s="1">
        <v>2144</v>
      </c>
      <c r="V28" s="1">
        <v>0</v>
      </c>
      <c r="W28" s="1">
        <f t="shared" si="6"/>
        <v>2144</v>
      </c>
      <c r="X28" s="1">
        <v>3312</v>
      </c>
      <c r="Y28" s="1">
        <v>0</v>
      </c>
      <c r="Z28" s="1">
        <f t="shared" si="7"/>
        <v>3312</v>
      </c>
      <c r="AA28" s="1">
        <v>3337</v>
      </c>
      <c r="AB28" s="1">
        <v>0</v>
      </c>
      <c r="AC28" s="1">
        <f t="shared" si="8"/>
        <v>3337</v>
      </c>
      <c r="AD28" s="1">
        <v>4033</v>
      </c>
      <c r="AE28" s="1">
        <v>0</v>
      </c>
      <c r="AF28" s="1">
        <f t="shared" si="12"/>
        <v>4033</v>
      </c>
      <c r="AG28" s="1">
        <v>4953</v>
      </c>
      <c r="AH28" s="1">
        <v>0</v>
      </c>
      <c r="AI28" s="1">
        <f t="shared" si="9"/>
        <v>4953</v>
      </c>
      <c r="AJ28" s="1">
        <v>3404</v>
      </c>
      <c r="AK28" s="1">
        <v>0</v>
      </c>
      <c r="AL28" s="1">
        <f t="shared" si="10"/>
        <v>3404</v>
      </c>
      <c r="AM28" s="1">
        <f t="shared" si="13"/>
        <v>34951</v>
      </c>
      <c r="AN28" s="1">
        <f t="shared" si="14"/>
        <v>0</v>
      </c>
      <c r="AO28" s="1">
        <f t="shared" si="11"/>
        <v>34951</v>
      </c>
    </row>
    <row r="29" spans="2:41" x14ac:dyDescent="0.2">
      <c r="B29" s="9" t="s">
        <v>25</v>
      </c>
      <c r="C29" s="1">
        <v>661822</v>
      </c>
      <c r="D29" s="1">
        <v>1241008</v>
      </c>
      <c r="E29" s="1">
        <f t="shared" si="0"/>
        <v>1902830</v>
      </c>
      <c r="F29" s="1">
        <v>513089</v>
      </c>
      <c r="G29" s="1">
        <v>706334</v>
      </c>
      <c r="H29" s="1">
        <f t="shared" si="1"/>
        <v>1219423</v>
      </c>
      <c r="I29" s="1">
        <v>316875</v>
      </c>
      <c r="J29" s="1">
        <v>400110</v>
      </c>
      <c r="K29" s="1">
        <f t="shared" si="2"/>
        <v>716985</v>
      </c>
      <c r="L29" s="1">
        <v>6393</v>
      </c>
      <c r="M29" s="1">
        <v>3557</v>
      </c>
      <c r="N29" s="1">
        <f t="shared" si="3"/>
        <v>9950</v>
      </c>
      <c r="O29" s="1">
        <v>7</v>
      </c>
      <c r="P29" s="1">
        <v>647</v>
      </c>
      <c r="Q29" s="1">
        <f t="shared" si="4"/>
        <v>654</v>
      </c>
      <c r="R29" s="1">
        <v>30770</v>
      </c>
      <c r="S29" s="1">
        <v>477</v>
      </c>
      <c r="T29" s="1">
        <f t="shared" si="5"/>
        <v>31247</v>
      </c>
      <c r="U29" s="1">
        <v>142811</v>
      </c>
      <c r="V29" s="1">
        <v>225</v>
      </c>
      <c r="W29" s="1">
        <f t="shared" si="6"/>
        <v>143036</v>
      </c>
      <c r="X29" s="1">
        <v>196582</v>
      </c>
      <c r="Y29" s="1">
        <v>455</v>
      </c>
      <c r="Z29" s="1">
        <f t="shared" si="7"/>
        <v>197037</v>
      </c>
      <c r="AA29" s="1">
        <v>244859</v>
      </c>
      <c r="AB29" s="1">
        <v>0</v>
      </c>
      <c r="AC29" s="1">
        <f t="shared" si="8"/>
        <v>244859</v>
      </c>
      <c r="AD29" s="1">
        <v>304756</v>
      </c>
      <c r="AE29" s="1">
        <v>0</v>
      </c>
      <c r="AF29" s="1">
        <f t="shared" si="12"/>
        <v>304756</v>
      </c>
      <c r="AG29" s="1">
        <v>325636</v>
      </c>
      <c r="AH29" s="1">
        <v>19</v>
      </c>
      <c r="AI29" s="1">
        <f t="shared" si="9"/>
        <v>325655</v>
      </c>
      <c r="AJ29" s="1">
        <v>328801</v>
      </c>
      <c r="AK29" s="1">
        <v>52</v>
      </c>
      <c r="AL29" s="1">
        <f t="shared" si="10"/>
        <v>328853</v>
      </c>
      <c r="AM29" s="1">
        <f t="shared" si="13"/>
        <v>3072401</v>
      </c>
      <c r="AN29" s="1">
        <f t="shared" si="14"/>
        <v>2352884</v>
      </c>
      <c r="AO29" s="1">
        <f t="shared" si="11"/>
        <v>5425285</v>
      </c>
    </row>
    <row r="30" spans="2:41" x14ac:dyDescent="0.2">
      <c r="B30" s="9" t="s">
        <v>26</v>
      </c>
      <c r="C30" s="1">
        <v>18032</v>
      </c>
      <c r="D30" s="1">
        <v>0</v>
      </c>
      <c r="E30" s="1">
        <f t="shared" si="0"/>
        <v>18032</v>
      </c>
      <c r="F30" s="1">
        <v>17243</v>
      </c>
      <c r="G30" s="1">
        <v>0</v>
      </c>
      <c r="H30" s="1">
        <f t="shared" si="1"/>
        <v>17243</v>
      </c>
      <c r="I30" s="1">
        <v>14748</v>
      </c>
      <c r="J30" s="1">
        <v>0</v>
      </c>
      <c r="K30" s="1">
        <f t="shared" si="2"/>
        <v>14748</v>
      </c>
      <c r="L30" s="1">
        <v>0</v>
      </c>
      <c r="M30" s="1">
        <v>0</v>
      </c>
      <c r="N30" s="1">
        <f t="shared" si="3"/>
        <v>0</v>
      </c>
      <c r="O30" s="1">
        <v>0</v>
      </c>
      <c r="P30" s="1">
        <v>0</v>
      </c>
      <c r="Q30" s="1">
        <f t="shared" si="4"/>
        <v>0</v>
      </c>
      <c r="R30" s="1">
        <v>1811</v>
      </c>
      <c r="S30" s="1">
        <v>0</v>
      </c>
      <c r="T30" s="1">
        <f t="shared" si="5"/>
        <v>1811</v>
      </c>
      <c r="U30" s="1">
        <v>7240</v>
      </c>
      <c r="V30" s="1">
        <v>0</v>
      </c>
      <c r="W30" s="1">
        <f t="shared" si="6"/>
        <v>7240</v>
      </c>
      <c r="X30" s="1">
        <v>8673</v>
      </c>
      <c r="Y30" s="1">
        <v>0</v>
      </c>
      <c r="Z30" s="1">
        <f t="shared" si="7"/>
        <v>8673</v>
      </c>
      <c r="AA30" s="1">
        <v>9070</v>
      </c>
      <c r="AB30" s="1">
        <v>0</v>
      </c>
      <c r="AC30" s="1">
        <f t="shared" si="8"/>
        <v>9070</v>
      </c>
      <c r="AD30" s="1">
        <v>9826</v>
      </c>
      <c r="AE30" s="1">
        <v>0</v>
      </c>
      <c r="AF30" s="1">
        <f t="shared" si="12"/>
        <v>9826</v>
      </c>
      <c r="AG30" s="1">
        <v>10843</v>
      </c>
      <c r="AH30" s="1">
        <v>0</v>
      </c>
      <c r="AI30" s="1">
        <f t="shared" si="9"/>
        <v>10843</v>
      </c>
      <c r="AJ30" s="1">
        <v>9592</v>
      </c>
      <c r="AK30" s="1">
        <v>0</v>
      </c>
      <c r="AL30" s="1">
        <f t="shared" si="10"/>
        <v>9592</v>
      </c>
      <c r="AM30" s="1">
        <f t="shared" si="13"/>
        <v>107078</v>
      </c>
      <c r="AN30" s="1">
        <f t="shared" si="14"/>
        <v>0</v>
      </c>
      <c r="AO30" s="1">
        <f t="shared" si="11"/>
        <v>107078</v>
      </c>
    </row>
    <row r="31" spans="2:41" x14ac:dyDescent="0.2">
      <c r="B31" s="9" t="s">
        <v>27</v>
      </c>
      <c r="C31" s="1">
        <v>31364</v>
      </c>
      <c r="D31" s="1">
        <v>0</v>
      </c>
      <c r="E31" s="1">
        <f t="shared" si="0"/>
        <v>31364</v>
      </c>
      <c r="F31" s="1">
        <v>27494</v>
      </c>
      <c r="G31" s="1">
        <v>0</v>
      </c>
      <c r="H31" s="1">
        <f t="shared" si="1"/>
        <v>27494</v>
      </c>
      <c r="I31" s="1">
        <v>22570</v>
      </c>
      <c r="J31" s="1">
        <v>0</v>
      </c>
      <c r="K31" s="1">
        <f t="shared" si="2"/>
        <v>22570</v>
      </c>
      <c r="L31" s="1">
        <v>0</v>
      </c>
      <c r="M31" s="1">
        <v>0</v>
      </c>
      <c r="N31" s="1">
        <f t="shared" si="3"/>
        <v>0</v>
      </c>
      <c r="O31" s="1">
        <v>5026</v>
      </c>
      <c r="P31" s="1">
        <v>0</v>
      </c>
      <c r="Q31" s="1">
        <f t="shared" si="4"/>
        <v>5026</v>
      </c>
      <c r="R31" s="1">
        <v>8931</v>
      </c>
      <c r="S31" s="1">
        <v>0</v>
      </c>
      <c r="T31" s="1">
        <f t="shared" si="5"/>
        <v>8931</v>
      </c>
      <c r="U31" s="1">
        <v>13459</v>
      </c>
      <c r="V31" s="1">
        <v>0</v>
      </c>
      <c r="W31" s="1">
        <f t="shared" si="6"/>
        <v>13459</v>
      </c>
      <c r="X31" s="1">
        <v>20908</v>
      </c>
      <c r="Y31" s="1">
        <v>0</v>
      </c>
      <c r="Z31" s="1">
        <f t="shared" si="7"/>
        <v>20908</v>
      </c>
      <c r="AA31" s="1">
        <v>21427</v>
      </c>
      <c r="AB31" s="1">
        <v>0</v>
      </c>
      <c r="AC31" s="1">
        <f t="shared" si="8"/>
        <v>21427</v>
      </c>
      <c r="AD31" s="1">
        <v>20885</v>
      </c>
      <c r="AE31" s="1">
        <v>0</v>
      </c>
      <c r="AF31" s="1">
        <f t="shared" si="12"/>
        <v>20885</v>
      </c>
      <c r="AG31" s="1">
        <v>20336</v>
      </c>
      <c r="AH31" s="1">
        <v>0</v>
      </c>
      <c r="AI31" s="1">
        <f t="shared" si="9"/>
        <v>20336</v>
      </c>
      <c r="AJ31" s="1">
        <v>19696</v>
      </c>
      <c r="AK31" s="1">
        <v>0</v>
      </c>
      <c r="AL31" s="1">
        <f t="shared" si="10"/>
        <v>19696</v>
      </c>
      <c r="AM31" s="1">
        <f t="shared" si="13"/>
        <v>212096</v>
      </c>
      <c r="AN31" s="1">
        <f t="shared" si="14"/>
        <v>0</v>
      </c>
      <c r="AO31" s="1">
        <f t="shared" si="11"/>
        <v>212096</v>
      </c>
    </row>
    <row r="32" spans="2:41" x14ac:dyDescent="0.2">
      <c r="B32" s="9" t="s">
        <v>28</v>
      </c>
      <c r="C32" s="1">
        <v>34011</v>
      </c>
      <c r="D32" s="1">
        <v>0</v>
      </c>
      <c r="E32" s="1">
        <f t="shared" si="0"/>
        <v>34011</v>
      </c>
      <c r="F32" s="1">
        <v>30660</v>
      </c>
      <c r="G32" s="1">
        <v>0</v>
      </c>
      <c r="H32" s="1">
        <f t="shared" si="1"/>
        <v>30660</v>
      </c>
      <c r="I32" s="1">
        <v>24517</v>
      </c>
      <c r="J32" s="1">
        <v>0</v>
      </c>
      <c r="K32" s="1">
        <f t="shared" si="2"/>
        <v>24517</v>
      </c>
      <c r="L32" s="1">
        <v>1518</v>
      </c>
      <c r="M32" s="1">
        <v>0</v>
      </c>
      <c r="N32" s="1">
        <f t="shared" si="3"/>
        <v>1518</v>
      </c>
      <c r="O32" s="1">
        <v>3409</v>
      </c>
      <c r="P32" s="1">
        <v>0</v>
      </c>
      <c r="Q32" s="1">
        <f t="shared" si="4"/>
        <v>3409</v>
      </c>
      <c r="R32" s="1">
        <v>11707</v>
      </c>
      <c r="S32" s="1">
        <v>0</v>
      </c>
      <c r="T32" s="1">
        <f t="shared" si="5"/>
        <v>11707</v>
      </c>
      <c r="U32" s="1">
        <v>23016</v>
      </c>
      <c r="V32" s="1">
        <v>0</v>
      </c>
      <c r="W32" s="1">
        <f t="shared" si="6"/>
        <v>23016</v>
      </c>
      <c r="X32" s="1">
        <v>21392</v>
      </c>
      <c r="Y32" s="1">
        <v>0</v>
      </c>
      <c r="Z32" s="1">
        <f t="shared" si="7"/>
        <v>21392</v>
      </c>
      <c r="AA32" s="1">
        <v>24428</v>
      </c>
      <c r="AB32" s="1">
        <v>0</v>
      </c>
      <c r="AC32" s="1">
        <f t="shared" si="8"/>
        <v>24428</v>
      </c>
      <c r="AD32" s="1">
        <v>28846</v>
      </c>
      <c r="AE32" s="1">
        <v>0</v>
      </c>
      <c r="AF32" s="1">
        <f t="shared" si="12"/>
        <v>28846</v>
      </c>
      <c r="AG32" s="1">
        <v>28997</v>
      </c>
      <c r="AH32" s="1">
        <v>0</v>
      </c>
      <c r="AI32" s="1">
        <f t="shared" si="9"/>
        <v>28997</v>
      </c>
      <c r="AJ32" s="1">
        <v>25760</v>
      </c>
      <c r="AK32" s="1">
        <v>0</v>
      </c>
      <c r="AL32" s="1">
        <f t="shared" si="10"/>
        <v>25760</v>
      </c>
      <c r="AM32" s="1">
        <f t="shared" si="13"/>
        <v>258261</v>
      </c>
      <c r="AN32" s="1">
        <f t="shared" si="14"/>
        <v>0</v>
      </c>
      <c r="AO32" s="1">
        <f t="shared" si="11"/>
        <v>258261</v>
      </c>
    </row>
    <row r="33" spans="2:44" x14ac:dyDescent="0.2">
      <c r="B33" s="2" t="s">
        <v>29</v>
      </c>
      <c r="C33" s="1">
        <v>7912</v>
      </c>
      <c r="D33" s="1">
        <v>0</v>
      </c>
      <c r="E33" s="1">
        <f t="shared" si="0"/>
        <v>7912</v>
      </c>
      <c r="F33" s="1">
        <v>6160</v>
      </c>
      <c r="G33" s="1">
        <v>0</v>
      </c>
      <c r="H33" s="1">
        <f t="shared" si="1"/>
        <v>6160</v>
      </c>
      <c r="I33" s="1">
        <v>3607</v>
      </c>
      <c r="J33" s="1">
        <v>0</v>
      </c>
      <c r="K33" s="1">
        <f t="shared" si="2"/>
        <v>3607</v>
      </c>
      <c r="L33" s="1">
        <v>118</v>
      </c>
      <c r="M33" s="1">
        <v>0</v>
      </c>
      <c r="N33" s="1">
        <f t="shared" si="3"/>
        <v>118</v>
      </c>
      <c r="O33" s="1">
        <v>0</v>
      </c>
      <c r="P33" s="1">
        <v>0</v>
      </c>
      <c r="Q33" s="1">
        <f t="shared" si="4"/>
        <v>0</v>
      </c>
      <c r="R33" s="1">
        <v>1278</v>
      </c>
      <c r="S33" s="1">
        <v>0</v>
      </c>
      <c r="T33" s="1">
        <f t="shared" si="5"/>
        <v>1278</v>
      </c>
      <c r="U33" s="1">
        <v>2340</v>
      </c>
      <c r="V33" s="1">
        <v>0</v>
      </c>
      <c r="W33" s="1">
        <f t="shared" si="6"/>
        <v>2340</v>
      </c>
      <c r="X33" s="1">
        <v>2600</v>
      </c>
      <c r="Y33" s="1">
        <v>0</v>
      </c>
      <c r="Z33" s="1">
        <f t="shared" si="7"/>
        <v>2600</v>
      </c>
      <c r="AA33" s="1">
        <v>2847</v>
      </c>
      <c r="AB33" s="1">
        <v>0</v>
      </c>
      <c r="AC33" s="1">
        <f t="shared" si="8"/>
        <v>2847</v>
      </c>
      <c r="AD33" s="1">
        <v>5272</v>
      </c>
      <c r="AE33" s="1">
        <v>0</v>
      </c>
      <c r="AF33" s="1">
        <f t="shared" si="12"/>
        <v>5272</v>
      </c>
      <c r="AG33" s="1">
        <v>5556</v>
      </c>
      <c r="AH33" s="1">
        <v>0</v>
      </c>
      <c r="AI33" s="1">
        <f t="shared" si="9"/>
        <v>5556</v>
      </c>
      <c r="AJ33" s="1">
        <v>4940</v>
      </c>
      <c r="AK33" s="1">
        <v>0</v>
      </c>
      <c r="AL33" s="1">
        <f t="shared" si="10"/>
        <v>4940</v>
      </c>
      <c r="AM33" s="1">
        <f t="shared" si="13"/>
        <v>42630</v>
      </c>
      <c r="AN33" s="1">
        <f t="shared" si="14"/>
        <v>0</v>
      </c>
      <c r="AO33" s="1">
        <f t="shared" si="11"/>
        <v>42630</v>
      </c>
    </row>
    <row r="34" spans="2:44" x14ac:dyDescent="0.2">
      <c r="B34" s="2" t="s">
        <v>30</v>
      </c>
      <c r="C34" s="1">
        <v>152167</v>
      </c>
      <c r="D34" s="1">
        <v>17813</v>
      </c>
      <c r="E34" s="1">
        <f t="shared" si="0"/>
        <v>169980</v>
      </c>
      <c r="F34" s="1">
        <v>142175</v>
      </c>
      <c r="G34" s="1">
        <v>10711</v>
      </c>
      <c r="H34" s="1">
        <f t="shared" si="1"/>
        <v>152886</v>
      </c>
      <c r="I34" s="1">
        <v>90904</v>
      </c>
      <c r="J34" s="1">
        <v>8157</v>
      </c>
      <c r="K34" s="1">
        <f t="shared" si="2"/>
        <v>99061</v>
      </c>
      <c r="L34" s="1">
        <v>3507</v>
      </c>
      <c r="M34" s="1">
        <v>0</v>
      </c>
      <c r="N34" s="1">
        <f t="shared" si="3"/>
        <v>3507</v>
      </c>
      <c r="O34" s="1">
        <v>14299</v>
      </c>
      <c r="P34" s="1">
        <v>0</v>
      </c>
      <c r="Q34" s="1">
        <f t="shared" si="4"/>
        <v>14299</v>
      </c>
      <c r="R34" s="1">
        <v>43361</v>
      </c>
      <c r="S34" s="1">
        <v>0</v>
      </c>
      <c r="T34" s="1">
        <f t="shared" si="5"/>
        <v>43361</v>
      </c>
      <c r="U34" s="1">
        <v>73409</v>
      </c>
      <c r="V34" s="1">
        <v>0</v>
      </c>
      <c r="W34" s="1">
        <f t="shared" si="6"/>
        <v>73409</v>
      </c>
      <c r="X34" s="1">
        <v>91902</v>
      </c>
      <c r="Y34" s="1">
        <v>0</v>
      </c>
      <c r="Z34" s="1">
        <f t="shared" si="7"/>
        <v>91902</v>
      </c>
      <c r="AA34" s="1">
        <v>100915</v>
      </c>
      <c r="AB34" s="1">
        <v>0</v>
      </c>
      <c r="AC34" s="1">
        <f t="shared" si="8"/>
        <v>100915</v>
      </c>
      <c r="AD34" s="1">
        <v>105720</v>
      </c>
      <c r="AE34" s="1">
        <v>0</v>
      </c>
      <c r="AF34" s="1">
        <f t="shared" si="12"/>
        <v>105720</v>
      </c>
      <c r="AG34" s="1">
        <v>118618</v>
      </c>
      <c r="AH34" s="1">
        <v>0</v>
      </c>
      <c r="AI34" s="1">
        <f t="shared" si="9"/>
        <v>118618</v>
      </c>
      <c r="AJ34" s="1">
        <v>113738</v>
      </c>
      <c r="AK34" s="1">
        <v>0</v>
      </c>
      <c r="AL34" s="1">
        <f t="shared" si="10"/>
        <v>113738</v>
      </c>
      <c r="AM34" s="1">
        <f t="shared" si="13"/>
        <v>1050715</v>
      </c>
      <c r="AN34" s="1">
        <f t="shared" si="14"/>
        <v>36681</v>
      </c>
      <c r="AO34" s="1">
        <f t="shared" si="11"/>
        <v>1087396</v>
      </c>
    </row>
    <row r="35" spans="2:44" x14ac:dyDescent="0.2">
      <c r="B35" s="2" t="s">
        <v>31</v>
      </c>
      <c r="C35" s="1">
        <v>59119</v>
      </c>
      <c r="D35" s="1">
        <v>0</v>
      </c>
      <c r="E35" s="1">
        <f t="shared" si="0"/>
        <v>59119</v>
      </c>
      <c r="F35" s="1">
        <v>61334</v>
      </c>
      <c r="G35" s="1">
        <v>0</v>
      </c>
      <c r="H35" s="1">
        <f t="shared" si="1"/>
        <v>61334</v>
      </c>
      <c r="I35" s="1">
        <v>39427</v>
      </c>
      <c r="J35" s="1">
        <v>0</v>
      </c>
      <c r="K35" s="1">
        <f t="shared" si="2"/>
        <v>39427</v>
      </c>
      <c r="L35" s="1">
        <v>1192</v>
      </c>
      <c r="M35" s="1">
        <v>0</v>
      </c>
      <c r="N35" s="1">
        <f t="shared" si="3"/>
        <v>1192</v>
      </c>
      <c r="O35" s="1">
        <v>4152</v>
      </c>
      <c r="P35" s="1">
        <v>0</v>
      </c>
      <c r="Q35" s="1">
        <f t="shared" si="4"/>
        <v>4152</v>
      </c>
      <c r="R35" s="1">
        <v>21906</v>
      </c>
      <c r="S35" s="1">
        <v>0</v>
      </c>
      <c r="T35" s="1">
        <f t="shared" si="5"/>
        <v>21906</v>
      </c>
      <c r="U35" s="1">
        <v>43184</v>
      </c>
      <c r="V35" s="1">
        <v>0</v>
      </c>
      <c r="W35" s="1">
        <f t="shared" si="6"/>
        <v>43184</v>
      </c>
      <c r="X35" s="1">
        <v>47858</v>
      </c>
      <c r="Y35" s="1">
        <v>0</v>
      </c>
      <c r="Z35" s="1">
        <f t="shared" si="7"/>
        <v>47858</v>
      </c>
      <c r="AA35" s="1">
        <v>49073</v>
      </c>
      <c r="AB35" s="1">
        <v>0</v>
      </c>
      <c r="AC35" s="1">
        <f t="shared" si="8"/>
        <v>49073</v>
      </c>
      <c r="AD35" s="1">
        <v>51968</v>
      </c>
      <c r="AE35" s="1">
        <v>0</v>
      </c>
      <c r="AF35" s="1">
        <f t="shared" si="12"/>
        <v>51968</v>
      </c>
      <c r="AG35" s="1">
        <v>55983</v>
      </c>
      <c r="AH35" s="1">
        <v>0</v>
      </c>
      <c r="AI35" s="1">
        <f t="shared" si="9"/>
        <v>55983</v>
      </c>
      <c r="AJ35" s="1">
        <v>53041</v>
      </c>
      <c r="AK35" s="1">
        <v>0</v>
      </c>
      <c r="AL35" s="1">
        <f t="shared" si="10"/>
        <v>53041</v>
      </c>
      <c r="AM35" s="1">
        <f t="shared" si="13"/>
        <v>488237</v>
      </c>
      <c r="AN35" s="1">
        <f t="shared" si="14"/>
        <v>0</v>
      </c>
      <c r="AO35" s="1">
        <f t="shared" si="11"/>
        <v>488237</v>
      </c>
    </row>
    <row r="36" spans="2:44" x14ac:dyDescent="0.2">
      <c r="B36" s="2" t="s">
        <v>32</v>
      </c>
      <c r="C36" s="1">
        <v>12600</v>
      </c>
      <c r="D36" s="1">
        <v>0</v>
      </c>
      <c r="E36" s="1">
        <f t="shared" si="0"/>
        <v>12600</v>
      </c>
      <c r="F36" s="1">
        <v>10630</v>
      </c>
      <c r="G36" s="1">
        <v>0</v>
      </c>
      <c r="H36" s="1">
        <f t="shared" si="1"/>
        <v>10630</v>
      </c>
      <c r="I36" s="1">
        <v>7323</v>
      </c>
      <c r="J36" s="1">
        <v>0</v>
      </c>
      <c r="K36" s="1">
        <f t="shared" si="2"/>
        <v>7323</v>
      </c>
      <c r="L36" s="1">
        <v>49</v>
      </c>
      <c r="M36" s="1">
        <v>0</v>
      </c>
      <c r="N36" s="1">
        <f t="shared" si="3"/>
        <v>49</v>
      </c>
      <c r="O36" s="1">
        <v>0</v>
      </c>
      <c r="P36" s="1">
        <v>0</v>
      </c>
      <c r="Q36" s="1">
        <f t="shared" si="4"/>
        <v>0</v>
      </c>
      <c r="R36" s="1">
        <v>0</v>
      </c>
      <c r="S36" s="1">
        <v>0</v>
      </c>
      <c r="T36" s="1">
        <f t="shared" si="5"/>
        <v>0</v>
      </c>
      <c r="U36" s="1">
        <v>18</v>
      </c>
      <c r="V36" s="1">
        <v>0</v>
      </c>
      <c r="W36" s="1">
        <f t="shared" si="6"/>
        <v>18</v>
      </c>
      <c r="X36" s="1">
        <v>6</v>
      </c>
      <c r="Y36" s="1">
        <v>0</v>
      </c>
      <c r="Z36" s="1">
        <f t="shared" si="7"/>
        <v>6</v>
      </c>
      <c r="AA36" s="1">
        <v>36</v>
      </c>
      <c r="AB36" s="1">
        <v>0</v>
      </c>
      <c r="AC36" s="1">
        <f t="shared" si="8"/>
        <v>36</v>
      </c>
      <c r="AD36" s="1">
        <v>1304</v>
      </c>
      <c r="AE36" s="1">
        <v>0</v>
      </c>
      <c r="AF36" s="1">
        <f t="shared" si="12"/>
        <v>1304</v>
      </c>
      <c r="AG36" s="1">
        <v>2088</v>
      </c>
      <c r="AH36" s="1">
        <v>0</v>
      </c>
      <c r="AI36" s="1">
        <f t="shared" si="9"/>
        <v>2088</v>
      </c>
      <c r="AJ36" s="1">
        <v>2343</v>
      </c>
      <c r="AK36" s="1">
        <v>0</v>
      </c>
      <c r="AL36" s="1">
        <f t="shared" si="10"/>
        <v>2343</v>
      </c>
      <c r="AM36" s="1">
        <f t="shared" si="13"/>
        <v>36397</v>
      </c>
      <c r="AN36" s="1">
        <f t="shared" si="14"/>
        <v>0</v>
      </c>
      <c r="AO36" s="1">
        <f t="shared" si="11"/>
        <v>36397</v>
      </c>
    </row>
    <row r="37" spans="2:44" x14ac:dyDescent="0.2">
      <c r="B37" s="2" t="s">
        <v>33</v>
      </c>
      <c r="C37" s="1">
        <v>153563</v>
      </c>
      <c r="D37" s="1">
        <v>0</v>
      </c>
      <c r="E37" s="1">
        <f t="shared" si="0"/>
        <v>153563</v>
      </c>
      <c r="F37" s="1">
        <v>142447</v>
      </c>
      <c r="G37" s="1">
        <v>0</v>
      </c>
      <c r="H37" s="1">
        <f t="shared" si="1"/>
        <v>142447</v>
      </c>
      <c r="I37" s="1">
        <v>90086</v>
      </c>
      <c r="J37" s="1">
        <v>0</v>
      </c>
      <c r="K37" s="1">
        <f t="shared" si="2"/>
        <v>90086</v>
      </c>
      <c r="L37" s="1">
        <v>4019</v>
      </c>
      <c r="M37" s="1">
        <v>0</v>
      </c>
      <c r="N37" s="1">
        <f t="shared" si="3"/>
        <v>4019</v>
      </c>
      <c r="O37" s="1">
        <v>18689</v>
      </c>
      <c r="P37" s="1">
        <v>0</v>
      </c>
      <c r="Q37" s="1">
        <f t="shared" si="4"/>
        <v>18689</v>
      </c>
      <c r="R37" s="1">
        <v>38883</v>
      </c>
      <c r="S37" s="1">
        <v>0</v>
      </c>
      <c r="T37" s="1">
        <f t="shared" si="5"/>
        <v>38883</v>
      </c>
      <c r="U37" s="1">
        <v>77596</v>
      </c>
      <c r="V37" s="1">
        <v>0</v>
      </c>
      <c r="W37" s="1">
        <f t="shared" si="6"/>
        <v>77596</v>
      </c>
      <c r="X37" s="1">
        <v>89638</v>
      </c>
      <c r="Y37" s="1">
        <v>0</v>
      </c>
      <c r="Z37" s="1">
        <f t="shared" si="7"/>
        <v>89638</v>
      </c>
      <c r="AA37" s="1">
        <v>95420</v>
      </c>
      <c r="AB37" s="1">
        <v>0</v>
      </c>
      <c r="AC37" s="1">
        <f t="shared" si="8"/>
        <v>95420</v>
      </c>
      <c r="AD37" s="1">
        <v>111516</v>
      </c>
      <c r="AE37" s="1">
        <v>0</v>
      </c>
      <c r="AF37" s="1">
        <f t="shared" si="12"/>
        <v>111516</v>
      </c>
      <c r="AG37" s="1">
        <v>122006</v>
      </c>
      <c r="AH37" s="1">
        <v>0</v>
      </c>
      <c r="AI37" s="1">
        <f t="shared" si="9"/>
        <v>122006</v>
      </c>
      <c r="AJ37" s="1">
        <v>118931</v>
      </c>
      <c r="AK37" s="1">
        <v>0</v>
      </c>
      <c r="AL37" s="1">
        <f t="shared" si="10"/>
        <v>118931</v>
      </c>
      <c r="AM37" s="1">
        <f t="shared" si="13"/>
        <v>1062794</v>
      </c>
      <c r="AN37" s="1">
        <f t="shared" si="14"/>
        <v>0</v>
      </c>
      <c r="AO37" s="1">
        <f t="shared" si="11"/>
        <v>1062794</v>
      </c>
    </row>
    <row r="38" spans="2:44" x14ac:dyDescent="0.2">
      <c r="B38" s="2" t="s">
        <v>34</v>
      </c>
      <c r="C38" s="1">
        <v>223900</v>
      </c>
      <c r="D38" s="1">
        <v>0</v>
      </c>
      <c r="E38" s="1">
        <f t="shared" si="0"/>
        <v>223900</v>
      </c>
      <c r="F38" s="1">
        <v>195621</v>
      </c>
      <c r="G38" s="1">
        <v>0</v>
      </c>
      <c r="H38" s="1">
        <f t="shared" si="1"/>
        <v>195621</v>
      </c>
      <c r="I38" s="1">
        <v>128278</v>
      </c>
      <c r="J38" s="1">
        <v>0</v>
      </c>
      <c r="K38" s="1">
        <f t="shared" si="2"/>
        <v>128278</v>
      </c>
      <c r="L38" s="1">
        <v>4572</v>
      </c>
      <c r="M38" s="1">
        <v>0</v>
      </c>
      <c r="N38" s="1">
        <f t="shared" si="3"/>
        <v>4572</v>
      </c>
      <c r="O38" s="1">
        <v>20347</v>
      </c>
      <c r="P38" s="1">
        <v>0</v>
      </c>
      <c r="Q38" s="1">
        <f t="shared" si="4"/>
        <v>20347</v>
      </c>
      <c r="R38" s="1">
        <v>50505</v>
      </c>
      <c r="S38" s="1">
        <v>0</v>
      </c>
      <c r="T38" s="1">
        <f t="shared" si="5"/>
        <v>50505</v>
      </c>
      <c r="U38" s="1">
        <v>86933</v>
      </c>
      <c r="V38" s="1">
        <v>0</v>
      </c>
      <c r="W38" s="1">
        <f t="shared" si="6"/>
        <v>86933</v>
      </c>
      <c r="X38" s="1">
        <v>110790</v>
      </c>
      <c r="Y38" s="1">
        <v>0</v>
      </c>
      <c r="Z38" s="1">
        <f t="shared" si="7"/>
        <v>110790</v>
      </c>
      <c r="AA38" s="1">
        <v>129446</v>
      </c>
      <c r="AB38" s="1">
        <v>0</v>
      </c>
      <c r="AC38" s="1">
        <f t="shared" si="8"/>
        <v>129446</v>
      </c>
      <c r="AD38" s="1">
        <v>148896</v>
      </c>
      <c r="AE38" s="1">
        <v>0</v>
      </c>
      <c r="AF38" s="1">
        <f t="shared" si="12"/>
        <v>148896</v>
      </c>
      <c r="AG38" s="1">
        <v>161150</v>
      </c>
      <c r="AH38" s="1">
        <v>0</v>
      </c>
      <c r="AI38" s="1">
        <f t="shared" si="9"/>
        <v>161150</v>
      </c>
      <c r="AJ38" s="1">
        <v>149957</v>
      </c>
      <c r="AK38" s="1">
        <v>0</v>
      </c>
      <c r="AL38" s="1">
        <f t="shared" si="10"/>
        <v>149957</v>
      </c>
      <c r="AM38" s="1">
        <f t="shared" si="13"/>
        <v>1410395</v>
      </c>
      <c r="AN38" s="1">
        <f t="shared" si="14"/>
        <v>0</v>
      </c>
      <c r="AO38" s="1">
        <f t="shared" si="11"/>
        <v>1410395</v>
      </c>
    </row>
    <row r="39" spans="2:44" x14ac:dyDescent="0.2">
      <c r="B39" s="2" t="s">
        <v>35</v>
      </c>
      <c r="C39" s="1">
        <v>65874</v>
      </c>
      <c r="D39" s="1">
        <v>123021</v>
      </c>
      <c r="E39" s="1">
        <f t="shared" si="0"/>
        <v>188895</v>
      </c>
      <c r="F39" s="1">
        <v>56747</v>
      </c>
      <c r="G39" s="1">
        <v>85378</v>
      </c>
      <c r="H39" s="1">
        <f t="shared" si="1"/>
        <v>142125</v>
      </c>
      <c r="I39" s="1">
        <v>40549</v>
      </c>
      <c r="J39" s="1">
        <v>57318</v>
      </c>
      <c r="K39" s="1">
        <f t="shared" si="2"/>
        <v>97867</v>
      </c>
      <c r="L39" s="1">
        <v>0</v>
      </c>
      <c r="M39" s="1">
        <v>35</v>
      </c>
      <c r="N39" s="1">
        <f t="shared" si="3"/>
        <v>35</v>
      </c>
      <c r="O39" s="1">
        <v>0</v>
      </c>
      <c r="P39" s="1">
        <v>4</v>
      </c>
      <c r="Q39" s="1">
        <f t="shared" si="4"/>
        <v>4</v>
      </c>
      <c r="R39" s="1">
        <v>1021</v>
      </c>
      <c r="S39" s="1">
        <v>0</v>
      </c>
      <c r="T39" s="1">
        <f t="shared" si="5"/>
        <v>1021</v>
      </c>
      <c r="U39" s="1">
        <v>8590</v>
      </c>
      <c r="V39" s="1">
        <v>0</v>
      </c>
      <c r="W39" s="1">
        <f t="shared" si="6"/>
        <v>8590</v>
      </c>
      <c r="X39" s="1">
        <v>13719</v>
      </c>
      <c r="Y39" s="1">
        <v>0</v>
      </c>
      <c r="Z39" s="1">
        <f t="shared" si="7"/>
        <v>13719</v>
      </c>
      <c r="AA39" s="1">
        <v>21785</v>
      </c>
      <c r="AB39" s="1">
        <v>0</v>
      </c>
      <c r="AC39" s="1">
        <f t="shared" si="8"/>
        <v>21785</v>
      </c>
      <c r="AD39" s="1">
        <v>24411</v>
      </c>
      <c r="AE39" s="1">
        <v>0</v>
      </c>
      <c r="AF39" s="1">
        <f t="shared" si="12"/>
        <v>24411</v>
      </c>
      <c r="AG39" s="1">
        <v>35143</v>
      </c>
      <c r="AH39" s="1">
        <v>0</v>
      </c>
      <c r="AI39" s="1">
        <f t="shared" si="9"/>
        <v>35143</v>
      </c>
      <c r="AJ39" s="1">
        <v>31118</v>
      </c>
      <c r="AK39" s="1">
        <v>0</v>
      </c>
      <c r="AL39" s="1">
        <f t="shared" si="10"/>
        <v>31118</v>
      </c>
      <c r="AM39" s="1">
        <f t="shared" si="13"/>
        <v>298957</v>
      </c>
      <c r="AN39" s="1">
        <f t="shared" si="14"/>
        <v>265756</v>
      </c>
      <c r="AO39" s="1">
        <f t="shared" si="11"/>
        <v>564713</v>
      </c>
    </row>
    <row r="40" spans="2:44" x14ac:dyDescent="0.2">
      <c r="B40" s="5" t="s">
        <v>37</v>
      </c>
      <c r="C40" s="1">
        <v>0</v>
      </c>
      <c r="D40" s="1">
        <v>0</v>
      </c>
      <c r="E40" s="1">
        <f t="shared" si="0"/>
        <v>0</v>
      </c>
      <c r="F40" s="1">
        <v>0</v>
      </c>
      <c r="G40" s="1">
        <v>0</v>
      </c>
      <c r="H40" s="1">
        <f t="shared" si="1"/>
        <v>0</v>
      </c>
      <c r="I40" s="1">
        <v>0</v>
      </c>
      <c r="J40" s="1">
        <v>0</v>
      </c>
      <c r="K40" s="1">
        <f t="shared" si="2"/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f t="shared" si="4"/>
        <v>0</v>
      </c>
      <c r="R40" s="1">
        <v>0</v>
      </c>
      <c r="S40" s="1">
        <v>0</v>
      </c>
      <c r="T40" s="1">
        <f t="shared" si="5"/>
        <v>0</v>
      </c>
      <c r="U40" s="1">
        <v>0</v>
      </c>
      <c r="V40" s="1">
        <v>0</v>
      </c>
      <c r="W40" s="1">
        <f t="shared" si="6"/>
        <v>0</v>
      </c>
      <c r="X40" s="1">
        <v>0</v>
      </c>
      <c r="Y40" s="1">
        <v>0</v>
      </c>
      <c r="Z40" s="1">
        <f t="shared" si="7"/>
        <v>0</v>
      </c>
      <c r="AA40" s="1">
        <v>0</v>
      </c>
      <c r="AB40" s="1">
        <v>0</v>
      </c>
      <c r="AC40" s="1">
        <f t="shared" si="8"/>
        <v>0</v>
      </c>
      <c r="AD40" s="1">
        <v>15</v>
      </c>
      <c r="AE40" s="1">
        <v>0</v>
      </c>
      <c r="AF40" s="1">
        <f t="shared" si="12"/>
        <v>15</v>
      </c>
      <c r="AG40" s="1">
        <v>0</v>
      </c>
      <c r="AH40" s="1">
        <v>0</v>
      </c>
      <c r="AI40" s="1">
        <f t="shared" si="9"/>
        <v>0</v>
      </c>
      <c r="AJ40" s="1">
        <v>6</v>
      </c>
      <c r="AK40" s="1">
        <v>0</v>
      </c>
      <c r="AL40" s="1">
        <f t="shared" si="10"/>
        <v>6</v>
      </c>
      <c r="AM40" s="1">
        <f t="shared" si="13"/>
        <v>21</v>
      </c>
      <c r="AN40" s="1">
        <f t="shared" si="14"/>
        <v>0</v>
      </c>
      <c r="AO40" s="1">
        <f t="shared" si="11"/>
        <v>21</v>
      </c>
    </row>
    <row r="41" spans="2:44" x14ac:dyDescent="0.2">
      <c r="B41" s="3" t="s">
        <v>36</v>
      </c>
      <c r="C41" s="4">
        <f t="shared" ref="C41:AE41" si="15">SUM(C8:C40)</f>
        <v>6727292</v>
      </c>
      <c r="D41" s="4">
        <f t="shared" si="15"/>
        <v>8607705</v>
      </c>
      <c r="E41" s="4">
        <f t="shared" si="15"/>
        <v>15334997</v>
      </c>
      <c r="F41" s="4">
        <f t="shared" si="15"/>
        <v>5806521</v>
      </c>
      <c r="G41" s="4">
        <f t="shared" si="15"/>
        <v>4927980</v>
      </c>
      <c r="H41" s="4">
        <f t="shared" si="15"/>
        <v>10734501</v>
      </c>
      <c r="I41" s="4">
        <f t="shared" si="15"/>
        <v>3665846</v>
      </c>
      <c r="J41" s="4">
        <f t="shared" si="15"/>
        <v>2210941</v>
      </c>
      <c r="K41" s="4">
        <f t="shared" si="15"/>
        <v>5876787</v>
      </c>
      <c r="L41" s="4">
        <f t="shared" si="15"/>
        <v>116699</v>
      </c>
      <c r="M41" s="4">
        <f t="shared" si="15"/>
        <v>44275</v>
      </c>
      <c r="N41" s="4">
        <f t="shared" si="15"/>
        <v>160974</v>
      </c>
      <c r="O41" s="4">
        <f t="shared" si="15"/>
        <v>422359</v>
      </c>
      <c r="P41" s="4">
        <f t="shared" si="15"/>
        <v>36058</v>
      </c>
      <c r="Q41" s="4">
        <f t="shared" si="15"/>
        <v>458417</v>
      </c>
      <c r="R41" s="4">
        <f t="shared" si="15"/>
        <v>1255731</v>
      </c>
      <c r="S41" s="4">
        <f t="shared" si="15"/>
        <v>46819</v>
      </c>
      <c r="T41" s="4">
        <f t="shared" si="15"/>
        <v>1302550</v>
      </c>
      <c r="U41" s="4">
        <f t="shared" si="15"/>
        <v>2682945</v>
      </c>
      <c r="V41" s="4">
        <f t="shared" si="15"/>
        <v>62787</v>
      </c>
      <c r="W41" s="4">
        <f t="shared" si="15"/>
        <v>2745732</v>
      </c>
      <c r="X41" s="4">
        <f t="shared" si="15"/>
        <v>3389756</v>
      </c>
      <c r="Y41" s="4">
        <f t="shared" si="15"/>
        <v>59408</v>
      </c>
      <c r="Z41" s="4">
        <f t="shared" si="15"/>
        <v>3449164</v>
      </c>
      <c r="AA41" s="4">
        <f t="shared" si="15"/>
        <v>3813882</v>
      </c>
      <c r="AB41" s="4">
        <f t="shared" si="15"/>
        <v>59854</v>
      </c>
      <c r="AC41" s="4">
        <f t="shared" si="15"/>
        <v>3873736</v>
      </c>
      <c r="AD41" s="4">
        <f t="shared" si="15"/>
        <v>4364549</v>
      </c>
      <c r="AE41" s="4">
        <f t="shared" si="15"/>
        <v>63209</v>
      </c>
      <c r="AF41" s="4">
        <f t="shared" ref="AF41:AO41" si="16">SUM(AF8:AF40)</f>
        <v>4427758</v>
      </c>
      <c r="AG41" s="4">
        <f t="shared" si="16"/>
        <v>5080933</v>
      </c>
      <c r="AH41" s="4">
        <f t="shared" si="16"/>
        <v>61659</v>
      </c>
      <c r="AI41" s="4">
        <f t="shared" si="16"/>
        <v>5142592</v>
      </c>
      <c r="AJ41" s="4">
        <f t="shared" si="16"/>
        <v>4670152</v>
      </c>
      <c r="AK41" s="4">
        <f t="shared" si="16"/>
        <v>74096</v>
      </c>
      <c r="AL41" s="4">
        <f t="shared" si="16"/>
        <v>4744248</v>
      </c>
      <c r="AM41" s="4">
        <f t="shared" si="16"/>
        <v>41996665</v>
      </c>
      <c r="AN41" s="4">
        <f t="shared" si="16"/>
        <v>16254791</v>
      </c>
      <c r="AO41" s="4">
        <f t="shared" si="16"/>
        <v>58251456</v>
      </c>
    </row>
    <row r="43" spans="2:44" x14ac:dyDescent="0.2">
      <c r="B43" s="52" t="s">
        <v>46</v>
      </c>
      <c r="C43" s="49">
        <v>43831</v>
      </c>
      <c r="D43" s="50"/>
      <c r="E43" s="51"/>
      <c r="F43" s="49">
        <v>43863</v>
      </c>
      <c r="G43" s="50"/>
      <c r="H43" s="51"/>
      <c r="I43" s="49">
        <v>43895</v>
      </c>
      <c r="J43" s="50"/>
      <c r="K43" s="51"/>
      <c r="L43" s="46">
        <v>43926</v>
      </c>
      <c r="M43" s="47"/>
      <c r="N43" s="48"/>
      <c r="O43" s="46">
        <v>43957</v>
      </c>
      <c r="P43" s="47"/>
      <c r="Q43" s="48"/>
      <c r="R43" s="46">
        <v>43989</v>
      </c>
      <c r="S43" s="47"/>
      <c r="T43" s="48"/>
      <c r="U43" s="33">
        <v>44019</v>
      </c>
      <c r="V43" s="34"/>
      <c r="W43" s="35"/>
      <c r="X43" s="33">
        <v>44050</v>
      </c>
      <c r="Y43" s="34"/>
      <c r="Z43" s="35"/>
      <c r="AA43" s="33">
        <v>44081</v>
      </c>
      <c r="AB43" s="34"/>
      <c r="AC43" s="35"/>
      <c r="AD43" s="29">
        <v>44111</v>
      </c>
      <c r="AE43" s="30"/>
      <c r="AF43" s="31"/>
      <c r="AG43" s="29">
        <v>44142</v>
      </c>
      <c r="AH43" s="30"/>
      <c r="AI43" s="31"/>
      <c r="AJ43" s="29">
        <v>44172</v>
      </c>
      <c r="AK43" s="30"/>
      <c r="AL43" s="31"/>
      <c r="AM43" s="32">
        <v>2020</v>
      </c>
      <c r="AN43" s="32"/>
      <c r="AO43" s="32"/>
      <c r="AP43" s="53" t="s">
        <v>47</v>
      </c>
      <c r="AQ43" s="53"/>
      <c r="AR43" s="53"/>
    </row>
    <row r="44" spans="2:44" x14ac:dyDescent="0.2">
      <c r="B44" s="52"/>
      <c r="C44" s="16" t="s">
        <v>1</v>
      </c>
      <c r="D44" s="16" t="s">
        <v>2</v>
      </c>
      <c r="E44" s="16" t="s">
        <v>3</v>
      </c>
      <c r="F44" s="16" t="s">
        <v>1</v>
      </c>
      <c r="G44" s="16" t="s">
        <v>2</v>
      </c>
      <c r="H44" s="16" t="s">
        <v>3</v>
      </c>
      <c r="I44" s="16" t="s">
        <v>1</v>
      </c>
      <c r="J44" s="16" t="s">
        <v>2</v>
      </c>
      <c r="K44" s="16" t="s">
        <v>3</v>
      </c>
      <c r="L44" s="15" t="s">
        <v>1</v>
      </c>
      <c r="M44" s="15" t="s">
        <v>2</v>
      </c>
      <c r="N44" s="15" t="s">
        <v>3</v>
      </c>
      <c r="O44" s="15" t="s">
        <v>1</v>
      </c>
      <c r="P44" s="15" t="s">
        <v>2</v>
      </c>
      <c r="Q44" s="15" t="s">
        <v>3</v>
      </c>
      <c r="R44" s="15" t="s">
        <v>1</v>
      </c>
      <c r="S44" s="15" t="s">
        <v>2</v>
      </c>
      <c r="T44" s="15" t="s">
        <v>3</v>
      </c>
      <c r="U44" s="17" t="s">
        <v>1</v>
      </c>
      <c r="V44" s="17" t="s">
        <v>2</v>
      </c>
      <c r="W44" s="17" t="s">
        <v>3</v>
      </c>
      <c r="X44" s="17" t="s">
        <v>1</v>
      </c>
      <c r="Y44" s="17" t="s">
        <v>2</v>
      </c>
      <c r="Z44" s="17" t="s">
        <v>3</v>
      </c>
      <c r="AA44" s="17" t="s">
        <v>1</v>
      </c>
      <c r="AB44" s="17" t="s">
        <v>2</v>
      </c>
      <c r="AC44" s="17" t="s">
        <v>3</v>
      </c>
      <c r="AD44" s="18" t="s">
        <v>1</v>
      </c>
      <c r="AE44" s="18" t="s">
        <v>2</v>
      </c>
      <c r="AF44" s="18" t="s">
        <v>3</v>
      </c>
      <c r="AG44" s="18" t="s">
        <v>1</v>
      </c>
      <c r="AH44" s="18" t="s">
        <v>2</v>
      </c>
      <c r="AI44" s="18" t="s">
        <v>3</v>
      </c>
      <c r="AJ44" s="18" t="s">
        <v>1</v>
      </c>
      <c r="AK44" s="18" t="s">
        <v>2</v>
      </c>
      <c r="AL44" s="18" t="s">
        <v>3</v>
      </c>
      <c r="AM44" s="8" t="s">
        <v>1</v>
      </c>
      <c r="AN44" s="8" t="s">
        <v>2</v>
      </c>
      <c r="AO44" s="8" t="s">
        <v>3</v>
      </c>
      <c r="AP44" s="19" t="s">
        <v>1</v>
      </c>
      <c r="AQ44" s="19" t="s">
        <v>2</v>
      </c>
      <c r="AR44" s="19" t="s">
        <v>3</v>
      </c>
    </row>
    <row r="45" spans="2:44" x14ac:dyDescent="0.2">
      <c r="B45" s="20" t="s">
        <v>48</v>
      </c>
      <c r="C45" s="21">
        <f t="shared" ref="C45:AO45" si="17">SUM(C8:C9,C11:C12,C29,C14)</f>
        <v>5027453</v>
      </c>
      <c r="D45" s="21">
        <f t="shared" si="17"/>
        <v>8258183</v>
      </c>
      <c r="E45" s="21">
        <f t="shared" si="17"/>
        <v>13285636</v>
      </c>
      <c r="F45" s="21">
        <f>SUM(F8:F9,F11:F12,F29,F14)</f>
        <v>4276505</v>
      </c>
      <c r="G45" s="21">
        <f t="shared" si="17"/>
        <v>4705248</v>
      </c>
      <c r="H45" s="21">
        <f t="shared" si="17"/>
        <v>8981753</v>
      </c>
      <c r="I45" s="21">
        <f t="shared" si="17"/>
        <v>2644938</v>
      </c>
      <c r="J45" s="21">
        <f t="shared" si="17"/>
        <v>2079697</v>
      </c>
      <c r="K45" s="21">
        <f t="shared" si="17"/>
        <v>4724635</v>
      </c>
      <c r="L45" s="21">
        <f t="shared" si="17"/>
        <v>87044</v>
      </c>
      <c r="M45" s="21">
        <f t="shared" si="17"/>
        <v>44196</v>
      </c>
      <c r="N45" s="21">
        <f t="shared" si="17"/>
        <v>131240</v>
      </c>
      <c r="O45" s="21">
        <f t="shared" si="17"/>
        <v>304263</v>
      </c>
      <c r="P45" s="21">
        <f t="shared" si="17"/>
        <v>36054</v>
      </c>
      <c r="Q45" s="21">
        <f t="shared" si="17"/>
        <v>340317</v>
      </c>
      <c r="R45" s="21">
        <f t="shared" si="17"/>
        <v>902832</v>
      </c>
      <c r="S45" s="21">
        <f t="shared" si="17"/>
        <v>46819</v>
      </c>
      <c r="T45" s="21">
        <f t="shared" si="17"/>
        <v>949651</v>
      </c>
      <c r="U45" s="21">
        <f t="shared" si="17"/>
        <v>1971429</v>
      </c>
      <c r="V45" s="21">
        <f t="shared" si="17"/>
        <v>62787</v>
      </c>
      <c r="W45" s="21">
        <f t="shared" si="17"/>
        <v>2034216</v>
      </c>
      <c r="X45" s="21">
        <f t="shared" si="17"/>
        <v>2509869</v>
      </c>
      <c r="Y45" s="21">
        <f t="shared" si="17"/>
        <v>59408</v>
      </c>
      <c r="Z45" s="21">
        <f t="shared" si="17"/>
        <v>2569277</v>
      </c>
      <c r="AA45" s="21">
        <f t="shared" si="17"/>
        <v>2810133</v>
      </c>
      <c r="AB45" s="21">
        <f t="shared" si="17"/>
        <v>59854</v>
      </c>
      <c r="AC45" s="21">
        <f t="shared" si="17"/>
        <v>2869987</v>
      </c>
      <c r="AD45" s="21">
        <f t="shared" si="17"/>
        <v>3241074</v>
      </c>
      <c r="AE45" s="21">
        <f t="shared" si="17"/>
        <v>63209</v>
      </c>
      <c r="AF45" s="21">
        <f t="shared" si="17"/>
        <v>3304283</v>
      </c>
      <c r="AG45" s="21">
        <f t="shared" si="17"/>
        <v>3821206</v>
      </c>
      <c r="AH45" s="21">
        <f t="shared" si="17"/>
        <v>61659</v>
      </c>
      <c r="AI45" s="21">
        <f t="shared" si="17"/>
        <v>3882865</v>
      </c>
      <c r="AJ45" s="21">
        <f t="shared" si="17"/>
        <v>3462091</v>
      </c>
      <c r="AK45" s="21">
        <f t="shared" si="17"/>
        <v>74096</v>
      </c>
      <c r="AL45" s="21">
        <f t="shared" si="17"/>
        <v>3536187</v>
      </c>
      <c r="AM45" s="21">
        <f t="shared" si="17"/>
        <v>31058837</v>
      </c>
      <c r="AN45" s="21">
        <f t="shared" si="17"/>
        <v>15551210</v>
      </c>
      <c r="AO45" s="21">
        <f t="shared" si="17"/>
        <v>46610047</v>
      </c>
      <c r="AP45" s="22">
        <f>AM45/$AM$49</f>
        <v>0.73955484322386078</v>
      </c>
      <c r="AQ45" s="22">
        <f>AN45/$AN$49</f>
        <v>0.9567154693037887</v>
      </c>
      <c r="AR45" s="22">
        <f>AO45/$AO$49</f>
        <v>0.80015248030881836</v>
      </c>
    </row>
    <row r="46" spans="2:44" x14ac:dyDescent="0.2">
      <c r="B46" s="20" t="s">
        <v>49</v>
      </c>
      <c r="C46" s="21">
        <f t="shared" ref="C46:AO46" si="18">SUM(C10,C13,C15:C16,C18:C28,C30:C32,C34:C35,C37:C38,C40)</f>
        <v>1428679</v>
      </c>
      <c r="D46" s="21">
        <f t="shared" si="18"/>
        <v>175152</v>
      </c>
      <c r="E46" s="21">
        <f t="shared" si="18"/>
        <v>1603831</v>
      </c>
      <c r="F46" s="21">
        <f t="shared" si="18"/>
        <v>1292702</v>
      </c>
      <c r="G46" s="21">
        <f t="shared" si="18"/>
        <v>103968</v>
      </c>
      <c r="H46" s="21">
        <f t="shared" si="18"/>
        <v>1396670</v>
      </c>
      <c r="I46" s="21">
        <f t="shared" si="18"/>
        <v>858111</v>
      </c>
      <c r="J46" s="21">
        <f t="shared" si="18"/>
        <v>58401</v>
      </c>
      <c r="K46" s="21">
        <f t="shared" si="18"/>
        <v>916512</v>
      </c>
      <c r="L46" s="21">
        <f t="shared" si="18"/>
        <v>26419</v>
      </c>
      <c r="M46" s="21">
        <f t="shared" si="18"/>
        <v>44</v>
      </c>
      <c r="N46" s="21">
        <f t="shared" si="18"/>
        <v>26463</v>
      </c>
      <c r="O46" s="21">
        <f t="shared" si="18"/>
        <v>115619</v>
      </c>
      <c r="P46" s="21">
        <f t="shared" si="18"/>
        <v>0</v>
      </c>
      <c r="Q46" s="21">
        <f t="shared" si="18"/>
        <v>115619</v>
      </c>
      <c r="R46" s="21">
        <f t="shared" si="18"/>
        <v>338697</v>
      </c>
      <c r="S46" s="21">
        <f t="shared" si="18"/>
        <v>0</v>
      </c>
      <c r="T46" s="21">
        <f t="shared" si="18"/>
        <v>338697</v>
      </c>
      <c r="U46" s="21">
        <f t="shared" si="18"/>
        <v>669752</v>
      </c>
      <c r="V46" s="21">
        <f t="shared" si="18"/>
        <v>0</v>
      </c>
      <c r="W46" s="21">
        <f t="shared" si="18"/>
        <v>669752</v>
      </c>
      <c r="X46" s="21">
        <f t="shared" si="18"/>
        <v>823774</v>
      </c>
      <c r="Y46" s="21">
        <f t="shared" si="18"/>
        <v>0</v>
      </c>
      <c r="Z46" s="21">
        <f t="shared" si="18"/>
        <v>823774</v>
      </c>
      <c r="AA46" s="21">
        <f t="shared" si="18"/>
        <v>934735</v>
      </c>
      <c r="AB46" s="21">
        <f t="shared" si="18"/>
        <v>0</v>
      </c>
      <c r="AC46" s="21">
        <f t="shared" si="18"/>
        <v>934735</v>
      </c>
      <c r="AD46" s="21">
        <f t="shared" si="18"/>
        <v>1036048</v>
      </c>
      <c r="AE46" s="21">
        <f t="shared" si="18"/>
        <v>0</v>
      </c>
      <c r="AF46" s="21">
        <f t="shared" si="18"/>
        <v>1036048</v>
      </c>
      <c r="AG46" s="21">
        <f t="shared" si="18"/>
        <v>1181168</v>
      </c>
      <c r="AH46" s="21">
        <f t="shared" si="18"/>
        <v>0</v>
      </c>
      <c r="AI46" s="21">
        <f t="shared" si="18"/>
        <v>1181168</v>
      </c>
      <c r="AJ46" s="21">
        <f t="shared" si="18"/>
        <v>1118551</v>
      </c>
      <c r="AK46" s="21">
        <f t="shared" si="18"/>
        <v>0</v>
      </c>
      <c r="AL46" s="21">
        <f t="shared" si="18"/>
        <v>1118551</v>
      </c>
      <c r="AM46" s="21">
        <f t="shared" si="18"/>
        <v>9824255</v>
      </c>
      <c r="AN46" s="21">
        <f t="shared" si="18"/>
        <v>337565</v>
      </c>
      <c r="AO46" s="21">
        <f t="shared" si="18"/>
        <v>10161820</v>
      </c>
      <c r="AP46" s="22">
        <f t="shared" ref="AP46:AP49" si="19">AM46/$AM$49</f>
        <v>0.23392940844231322</v>
      </c>
      <c r="AQ46" s="22">
        <f t="shared" ref="AQ46:AQ48" si="20">AN46/$AN$49</f>
        <v>2.0767107986808319E-2</v>
      </c>
      <c r="AR46" s="22">
        <f t="shared" ref="AR46:AR48" si="21">AO46/$AO$49</f>
        <v>0.17444748505513752</v>
      </c>
    </row>
    <row r="47" spans="2:44" x14ac:dyDescent="0.2">
      <c r="B47" s="20" t="s">
        <v>50</v>
      </c>
      <c r="C47" s="21">
        <f t="shared" ref="C47:AO47" si="22">SUM(C17,C33,C36)</f>
        <v>205286</v>
      </c>
      <c r="D47" s="21">
        <f t="shared" si="22"/>
        <v>51349</v>
      </c>
      <c r="E47" s="21">
        <f t="shared" si="22"/>
        <v>256635</v>
      </c>
      <c r="F47" s="21">
        <f t="shared" si="22"/>
        <v>180567</v>
      </c>
      <c r="G47" s="21">
        <f t="shared" si="22"/>
        <v>33386</v>
      </c>
      <c r="H47" s="21">
        <f t="shared" si="22"/>
        <v>213953</v>
      </c>
      <c r="I47" s="21">
        <f t="shared" si="22"/>
        <v>122248</v>
      </c>
      <c r="J47" s="21">
        <f t="shared" si="22"/>
        <v>15525</v>
      </c>
      <c r="K47" s="21">
        <f t="shared" si="22"/>
        <v>137773</v>
      </c>
      <c r="L47" s="21">
        <f t="shared" si="22"/>
        <v>3236</v>
      </c>
      <c r="M47" s="21">
        <f t="shared" si="22"/>
        <v>0</v>
      </c>
      <c r="N47" s="21">
        <f t="shared" si="22"/>
        <v>3236</v>
      </c>
      <c r="O47" s="21">
        <f t="shared" si="22"/>
        <v>2477</v>
      </c>
      <c r="P47" s="21">
        <f t="shared" si="22"/>
        <v>0</v>
      </c>
      <c r="Q47" s="21">
        <f t="shared" si="22"/>
        <v>2477</v>
      </c>
      <c r="R47" s="21">
        <f t="shared" si="22"/>
        <v>13181</v>
      </c>
      <c r="S47" s="21">
        <f t="shared" si="22"/>
        <v>0</v>
      </c>
      <c r="T47" s="21">
        <f t="shared" si="22"/>
        <v>13181</v>
      </c>
      <c r="U47" s="21">
        <f t="shared" si="22"/>
        <v>33174</v>
      </c>
      <c r="V47" s="21">
        <f t="shared" si="22"/>
        <v>0</v>
      </c>
      <c r="W47" s="21">
        <f t="shared" si="22"/>
        <v>33174</v>
      </c>
      <c r="X47" s="21">
        <f t="shared" si="22"/>
        <v>42394</v>
      </c>
      <c r="Y47" s="21">
        <f t="shared" si="22"/>
        <v>0</v>
      </c>
      <c r="Z47" s="21">
        <f t="shared" si="22"/>
        <v>42394</v>
      </c>
      <c r="AA47" s="21">
        <f t="shared" si="22"/>
        <v>47229</v>
      </c>
      <c r="AB47" s="21">
        <f t="shared" si="22"/>
        <v>0</v>
      </c>
      <c r="AC47" s="21">
        <f t="shared" si="22"/>
        <v>47229</v>
      </c>
      <c r="AD47" s="21">
        <f t="shared" si="22"/>
        <v>63016</v>
      </c>
      <c r="AE47" s="21">
        <f t="shared" si="22"/>
        <v>0</v>
      </c>
      <c r="AF47" s="21">
        <f t="shared" si="22"/>
        <v>63016</v>
      </c>
      <c r="AG47" s="21">
        <f t="shared" si="22"/>
        <v>43416</v>
      </c>
      <c r="AH47" s="21">
        <f t="shared" si="22"/>
        <v>0</v>
      </c>
      <c r="AI47" s="21">
        <f t="shared" si="22"/>
        <v>43416</v>
      </c>
      <c r="AJ47" s="21">
        <f t="shared" si="22"/>
        <v>58392</v>
      </c>
      <c r="AK47" s="21">
        <f t="shared" si="22"/>
        <v>0</v>
      </c>
      <c r="AL47" s="21">
        <f t="shared" si="22"/>
        <v>58392</v>
      </c>
      <c r="AM47" s="21">
        <f t="shared" si="22"/>
        <v>814616</v>
      </c>
      <c r="AN47" s="21">
        <f t="shared" si="22"/>
        <v>100260</v>
      </c>
      <c r="AO47" s="21">
        <f t="shared" si="22"/>
        <v>914876</v>
      </c>
      <c r="AP47" s="22">
        <f t="shared" si="19"/>
        <v>1.9397159274432862E-2</v>
      </c>
      <c r="AQ47" s="22">
        <f t="shared" si="20"/>
        <v>6.168027629515507E-3</v>
      </c>
      <c r="AR47" s="22">
        <f t="shared" si="21"/>
        <v>1.5705633177649669E-2</v>
      </c>
    </row>
    <row r="48" spans="2:44" x14ac:dyDescent="0.2">
      <c r="B48" s="20" t="s">
        <v>51</v>
      </c>
      <c r="C48" s="21">
        <f t="shared" ref="C48:AO48" si="23">C39</f>
        <v>65874</v>
      </c>
      <c r="D48" s="21">
        <f t="shared" si="23"/>
        <v>123021</v>
      </c>
      <c r="E48" s="21">
        <f t="shared" si="23"/>
        <v>188895</v>
      </c>
      <c r="F48" s="21">
        <f t="shared" si="23"/>
        <v>56747</v>
      </c>
      <c r="G48" s="21">
        <f t="shared" si="23"/>
        <v>85378</v>
      </c>
      <c r="H48" s="21">
        <f t="shared" si="23"/>
        <v>142125</v>
      </c>
      <c r="I48" s="21">
        <f t="shared" si="23"/>
        <v>40549</v>
      </c>
      <c r="J48" s="21">
        <f t="shared" si="23"/>
        <v>57318</v>
      </c>
      <c r="K48" s="21">
        <f t="shared" si="23"/>
        <v>97867</v>
      </c>
      <c r="L48" s="21">
        <f t="shared" si="23"/>
        <v>0</v>
      </c>
      <c r="M48" s="21">
        <f t="shared" si="23"/>
        <v>35</v>
      </c>
      <c r="N48" s="21">
        <f t="shared" si="23"/>
        <v>35</v>
      </c>
      <c r="O48" s="21">
        <f t="shared" si="23"/>
        <v>0</v>
      </c>
      <c r="P48" s="21">
        <f t="shared" si="23"/>
        <v>4</v>
      </c>
      <c r="Q48" s="21">
        <f t="shared" si="23"/>
        <v>4</v>
      </c>
      <c r="R48" s="21">
        <f t="shared" si="23"/>
        <v>1021</v>
      </c>
      <c r="S48" s="21">
        <f t="shared" si="23"/>
        <v>0</v>
      </c>
      <c r="T48" s="21">
        <f t="shared" si="23"/>
        <v>1021</v>
      </c>
      <c r="U48" s="21">
        <f t="shared" si="23"/>
        <v>8590</v>
      </c>
      <c r="V48" s="21">
        <f t="shared" si="23"/>
        <v>0</v>
      </c>
      <c r="W48" s="21">
        <f t="shared" si="23"/>
        <v>8590</v>
      </c>
      <c r="X48" s="21">
        <f t="shared" si="23"/>
        <v>13719</v>
      </c>
      <c r="Y48" s="21">
        <f t="shared" si="23"/>
        <v>0</v>
      </c>
      <c r="Z48" s="21">
        <f t="shared" si="23"/>
        <v>13719</v>
      </c>
      <c r="AA48" s="21">
        <f t="shared" si="23"/>
        <v>21785</v>
      </c>
      <c r="AB48" s="21">
        <f t="shared" si="23"/>
        <v>0</v>
      </c>
      <c r="AC48" s="21">
        <f t="shared" si="23"/>
        <v>21785</v>
      </c>
      <c r="AD48" s="21">
        <f t="shared" si="23"/>
        <v>24411</v>
      </c>
      <c r="AE48" s="21">
        <f t="shared" si="23"/>
        <v>0</v>
      </c>
      <c r="AF48" s="21">
        <f t="shared" si="23"/>
        <v>24411</v>
      </c>
      <c r="AG48" s="21">
        <f t="shared" si="23"/>
        <v>35143</v>
      </c>
      <c r="AH48" s="21">
        <f t="shared" si="23"/>
        <v>0</v>
      </c>
      <c r="AI48" s="21">
        <f t="shared" si="23"/>
        <v>35143</v>
      </c>
      <c r="AJ48" s="21">
        <f t="shared" si="23"/>
        <v>31118</v>
      </c>
      <c r="AK48" s="21">
        <f t="shared" si="23"/>
        <v>0</v>
      </c>
      <c r="AL48" s="21">
        <f t="shared" si="23"/>
        <v>31118</v>
      </c>
      <c r="AM48" s="21">
        <f t="shared" si="23"/>
        <v>298957</v>
      </c>
      <c r="AN48" s="21">
        <f t="shared" si="23"/>
        <v>265756</v>
      </c>
      <c r="AO48" s="21">
        <f t="shared" si="23"/>
        <v>564713</v>
      </c>
      <c r="AP48" s="22">
        <f t="shared" si="19"/>
        <v>7.1185890593931682E-3</v>
      </c>
      <c r="AQ48" s="22">
        <f t="shared" si="20"/>
        <v>1.6349395079887523E-2</v>
      </c>
      <c r="AR48" s="22">
        <f t="shared" si="21"/>
        <v>9.6944014583944475E-3</v>
      </c>
    </row>
    <row r="49" spans="2:44" x14ac:dyDescent="0.2">
      <c r="B49" s="20" t="s">
        <v>3</v>
      </c>
      <c r="C49" s="21">
        <f>SUM(C45:C48)</f>
        <v>6727292</v>
      </c>
      <c r="D49" s="21">
        <f t="shared" ref="D49:E49" si="24">SUM(D45:D48)</f>
        <v>8607705</v>
      </c>
      <c r="E49" s="21">
        <f t="shared" si="24"/>
        <v>15334997</v>
      </c>
      <c r="F49" s="21">
        <f>SUM(F45:F48)</f>
        <v>5806521</v>
      </c>
      <c r="G49" s="21">
        <f t="shared" ref="G49:H49" si="25">SUM(G45:G48)</f>
        <v>4927980</v>
      </c>
      <c r="H49" s="21">
        <f t="shared" si="25"/>
        <v>10734501</v>
      </c>
      <c r="I49" s="21">
        <f>SUM(I45:I48)</f>
        <v>3665846</v>
      </c>
      <c r="J49" s="21">
        <f t="shared" ref="J49:K49" si="26">SUM(J45:J48)</f>
        <v>2210941</v>
      </c>
      <c r="K49" s="21">
        <f t="shared" si="26"/>
        <v>5876787</v>
      </c>
      <c r="L49" s="21">
        <f>SUM(L45:L48)</f>
        <v>116699</v>
      </c>
      <c r="M49" s="21">
        <f t="shared" ref="M49:N49" si="27">SUM(M45:M48)</f>
        <v>44275</v>
      </c>
      <c r="N49" s="21">
        <f t="shared" si="27"/>
        <v>160974</v>
      </c>
      <c r="O49" s="21">
        <f>SUM(O45:O48)</f>
        <v>422359</v>
      </c>
      <c r="P49" s="21">
        <f t="shared" ref="P49:Q49" si="28">SUM(P45:P48)</f>
        <v>36058</v>
      </c>
      <c r="Q49" s="21">
        <f t="shared" si="28"/>
        <v>458417</v>
      </c>
      <c r="R49" s="21">
        <f>SUM(R45:R48)</f>
        <v>1255731</v>
      </c>
      <c r="S49" s="21">
        <f t="shared" ref="S49:T49" si="29">SUM(S45:S48)</f>
        <v>46819</v>
      </c>
      <c r="T49" s="21">
        <f t="shared" si="29"/>
        <v>1302550</v>
      </c>
      <c r="U49" s="21">
        <f>SUM(U45:U48)</f>
        <v>2682945</v>
      </c>
      <c r="V49" s="21">
        <f t="shared" ref="V49:W49" si="30">SUM(V45:V48)</f>
        <v>62787</v>
      </c>
      <c r="W49" s="21">
        <f t="shared" si="30"/>
        <v>2745732</v>
      </c>
      <c r="X49" s="21">
        <f>SUM(X45:X48)</f>
        <v>3389756</v>
      </c>
      <c r="Y49" s="21">
        <f t="shared" ref="Y49:Z49" si="31">SUM(Y45:Y48)</f>
        <v>59408</v>
      </c>
      <c r="Z49" s="21">
        <f t="shared" si="31"/>
        <v>3449164</v>
      </c>
      <c r="AA49" s="21">
        <f>SUM(AA45:AA48)</f>
        <v>3813882</v>
      </c>
      <c r="AB49" s="21">
        <f t="shared" ref="AB49:AC49" si="32">SUM(AB45:AB48)</f>
        <v>59854</v>
      </c>
      <c r="AC49" s="21">
        <f t="shared" si="32"/>
        <v>3873736</v>
      </c>
      <c r="AD49" s="21">
        <f>SUM(AD45:AD48)</f>
        <v>4364549</v>
      </c>
      <c r="AE49" s="21">
        <f t="shared" ref="AE49:AF49" si="33">SUM(AE45:AE48)</f>
        <v>63209</v>
      </c>
      <c r="AF49" s="21">
        <f t="shared" si="33"/>
        <v>4427758</v>
      </c>
      <c r="AG49" s="21">
        <f>SUM(AG45:AG48)</f>
        <v>5080933</v>
      </c>
      <c r="AH49" s="21">
        <f t="shared" ref="AH49:AI49" si="34">SUM(AH45:AH48)</f>
        <v>61659</v>
      </c>
      <c r="AI49" s="21">
        <f t="shared" si="34"/>
        <v>5142592</v>
      </c>
      <c r="AJ49" s="21">
        <f>SUM(AJ45:AJ48)</f>
        <v>4670152</v>
      </c>
      <c r="AK49" s="21">
        <f t="shared" ref="AK49:AL49" si="35">SUM(AK45:AK48)</f>
        <v>74096</v>
      </c>
      <c r="AL49" s="21">
        <f t="shared" si="35"/>
        <v>4744248</v>
      </c>
      <c r="AM49" s="21">
        <f>SUM(AM45:AM48)</f>
        <v>41996665</v>
      </c>
      <c r="AN49" s="21">
        <f t="shared" ref="AN49:AO49" si="36">SUM(AN45:AN48)</f>
        <v>16254791</v>
      </c>
      <c r="AO49" s="21">
        <f t="shared" si="36"/>
        <v>58251456</v>
      </c>
      <c r="AP49" s="22">
        <f t="shared" si="19"/>
        <v>1</v>
      </c>
      <c r="AQ49" s="22">
        <f>AN49/$AN$49</f>
        <v>1</v>
      </c>
      <c r="AR49" s="22">
        <f>AO49/$AO$49</f>
        <v>1</v>
      </c>
    </row>
  </sheetData>
  <mergeCells count="33">
    <mergeCell ref="AD43:AF43"/>
    <mergeCell ref="AG43:AI43"/>
    <mergeCell ref="AJ43:AL43"/>
    <mergeCell ref="AM43:AO43"/>
    <mergeCell ref="AP43:AR43"/>
    <mergeCell ref="O43:Q43"/>
    <mergeCell ref="R43:T43"/>
    <mergeCell ref="U43:W43"/>
    <mergeCell ref="X43:Z43"/>
    <mergeCell ref="AA43:AC43"/>
    <mergeCell ref="B43:B44"/>
    <mergeCell ref="C43:E43"/>
    <mergeCell ref="F43:H43"/>
    <mergeCell ref="I43:K43"/>
    <mergeCell ref="L43:N43"/>
    <mergeCell ref="B5:B7"/>
    <mergeCell ref="R6:T6"/>
    <mergeCell ref="C6:E6"/>
    <mergeCell ref="F6:H6"/>
    <mergeCell ref="I6:K6"/>
    <mergeCell ref="L6:N6"/>
    <mergeCell ref="O6:Q6"/>
    <mergeCell ref="U6:W6"/>
    <mergeCell ref="X6:Z6"/>
    <mergeCell ref="AA6:AC6"/>
    <mergeCell ref="C5:K5"/>
    <mergeCell ref="L5:T5"/>
    <mergeCell ref="U5:AC5"/>
    <mergeCell ref="AD5:AL5"/>
    <mergeCell ref="AD6:AF6"/>
    <mergeCell ref="AG6:AI6"/>
    <mergeCell ref="AJ6:AL6"/>
    <mergeCell ref="AM5:AO6"/>
  </mergeCells>
  <pageMargins left="0.7" right="0.7" top="0.75" bottom="0.75" header="0.3" footer="0.3"/>
  <pageSetup paperSize="9" orientation="portrait" r:id="rId1"/>
  <ignoredErrors>
    <ignoredError sqref="Q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927E-E355-4205-AC75-1A5B142202A6}">
  <sheetPr>
    <tabColor rgb="FF7030A0"/>
  </sheetPr>
  <dimension ref="B4:AR49"/>
  <sheetViews>
    <sheetView tabSelected="1" zoomScale="70" zoomScaleNormal="70" workbookViewId="0">
      <pane xSplit="2" ySplit="7" topLeftCell="X23" activePane="bottomRight" state="frozen"/>
      <selection pane="topRight" activeCell="C1" sqref="C1"/>
      <selection pane="bottomLeft" activeCell="A8" sqref="A8"/>
      <selection pane="bottomRight" activeCell="AB33" sqref="AB33"/>
    </sheetView>
  </sheetViews>
  <sheetFormatPr defaultRowHeight="14.25" x14ac:dyDescent="0.2"/>
  <cols>
    <col min="1" max="1" width="12.625" customWidth="1"/>
    <col min="2" max="2" width="44.625" customWidth="1"/>
    <col min="3" max="41" width="16.125" customWidth="1"/>
  </cols>
  <sheetData>
    <row r="4" spans="2:41" ht="18" x14ac:dyDescent="0.2">
      <c r="B4" s="10" t="s">
        <v>41</v>
      </c>
    </row>
    <row r="5" spans="2:41" x14ac:dyDescent="0.2">
      <c r="B5" s="45" t="s">
        <v>0</v>
      </c>
      <c r="C5" s="36" t="s">
        <v>45</v>
      </c>
      <c r="D5" s="37"/>
      <c r="E5" s="37"/>
      <c r="F5" s="37"/>
      <c r="G5" s="37"/>
      <c r="H5" s="37"/>
      <c r="I5" s="37"/>
      <c r="J5" s="37"/>
      <c r="K5" s="38"/>
      <c r="L5" s="39" t="s">
        <v>44</v>
      </c>
      <c r="M5" s="40"/>
      <c r="N5" s="40"/>
      <c r="O5" s="40"/>
      <c r="P5" s="40"/>
      <c r="Q5" s="40"/>
      <c r="R5" s="40"/>
      <c r="S5" s="40"/>
      <c r="T5" s="41"/>
      <c r="U5" s="42" t="s">
        <v>43</v>
      </c>
      <c r="V5" s="43"/>
      <c r="W5" s="43"/>
      <c r="X5" s="43"/>
      <c r="Y5" s="43"/>
      <c r="Z5" s="43"/>
      <c r="AA5" s="43"/>
      <c r="AB5" s="43"/>
      <c r="AC5" s="44"/>
      <c r="AD5" s="26" t="s">
        <v>42</v>
      </c>
      <c r="AE5" s="27"/>
      <c r="AF5" s="27"/>
      <c r="AG5" s="27"/>
      <c r="AH5" s="27"/>
      <c r="AI5" s="27"/>
      <c r="AJ5" s="27"/>
      <c r="AK5" s="27"/>
      <c r="AL5" s="28"/>
      <c r="AM5" s="32">
        <v>2020</v>
      </c>
      <c r="AN5" s="32"/>
      <c r="AO5" s="32"/>
    </row>
    <row r="6" spans="2:41" x14ac:dyDescent="0.2">
      <c r="B6" s="45"/>
      <c r="C6" s="49">
        <v>43831</v>
      </c>
      <c r="D6" s="50"/>
      <c r="E6" s="51"/>
      <c r="F6" s="49">
        <v>43863</v>
      </c>
      <c r="G6" s="50"/>
      <c r="H6" s="51"/>
      <c r="I6" s="49">
        <v>43895</v>
      </c>
      <c r="J6" s="50"/>
      <c r="K6" s="51"/>
      <c r="L6" s="46">
        <v>43926</v>
      </c>
      <c r="M6" s="47"/>
      <c r="N6" s="48"/>
      <c r="O6" s="46">
        <v>43957</v>
      </c>
      <c r="P6" s="47"/>
      <c r="Q6" s="48"/>
      <c r="R6" s="46">
        <v>43989</v>
      </c>
      <c r="S6" s="47"/>
      <c r="T6" s="48"/>
      <c r="U6" s="33">
        <v>44019</v>
      </c>
      <c r="V6" s="34"/>
      <c r="W6" s="35"/>
      <c r="X6" s="33">
        <v>44050</v>
      </c>
      <c r="Y6" s="34"/>
      <c r="Z6" s="35"/>
      <c r="AA6" s="33">
        <v>44081</v>
      </c>
      <c r="AB6" s="34"/>
      <c r="AC6" s="35"/>
      <c r="AD6" s="29">
        <v>44111</v>
      </c>
      <c r="AE6" s="30"/>
      <c r="AF6" s="31"/>
      <c r="AG6" s="29">
        <v>44142</v>
      </c>
      <c r="AH6" s="30"/>
      <c r="AI6" s="31"/>
      <c r="AJ6" s="29">
        <v>44172</v>
      </c>
      <c r="AK6" s="30"/>
      <c r="AL6" s="31"/>
      <c r="AM6" s="32"/>
      <c r="AN6" s="32"/>
      <c r="AO6" s="32"/>
    </row>
    <row r="7" spans="2:41" x14ac:dyDescent="0.2">
      <c r="B7" s="45"/>
      <c r="C7" s="14" t="s">
        <v>1</v>
      </c>
      <c r="D7" s="14" t="s">
        <v>2</v>
      </c>
      <c r="E7" s="14" t="s">
        <v>3</v>
      </c>
      <c r="F7" s="14" t="s">
        <v>1</v>
      </c>
      <c r="G7" s="14" t="s">
        <v>2</v>
      </c>
      <c r="H7" s="14" t="s">
        <v>3</v>
      </c>
      <c r="I7" s="14" t="s">
        <v>1</v>
      </c>
      <c r="J7" s="14" t="s">
        <v>2</v>
      </c>
      <c r="K7" s="14" t="s">
        <v>3</v>
      </c>
      <c r="L7" s="13" t="s">
        <v>1</v>
      </c>
      <c r="M7" s="13" t="s">
        <v>2</v>
      </c>
      <c r="N7" s="13" t="s">
        <v>3</v>
      </c>
      <c r="O7" s="13" t="s">
        <v>1</v>
      </c>
      <c r="P7" s="13" t="s">
        <v>2</v>
      </c>
      <c r="Q7" s="13" t="s">
        <v>3</v>
      </c>
      <c r="R7" s="13" t="s">
        <v>1</v>
      </c>
      <c r="S7" s="13" t="s">
        <v>2</v>
      </c>
      <c r="T7" s="13" t="s">
        <v>3</v>
      </c>
      <c r="U7" s="12" t="s">
        <v>1</v>
      </c>
      <c r="V7" s="12" t="s">
        <v>2</v>
      </c>
      <c r="W7" s="12" t="s">
        <v>3</v>
      </c>
      <c r="X7" s="12" t="s">
        <v>1</v>
      </c>
      <c r="Y7" s="12" t="s">
        <v>2</v>
      </c>
      <c r="Z7" s="12" t="s">
        <v>3</v>
      </c>
      <c r="AA7" s="12" t="s">
        <v>1</v>
      </c>
      <c r="AB7" s="12" t="s">
        <v>2</v>
      </c>
      <c r="AC7" s="12" t="s">
        <v>3</v>
      </c>
      <c r="AD7" s="18" t="s">
        <v>1</v>
      </c>
      <c r="AE7" s="18" t="s">
        <v>2</v>
      </c>
      <c r="AF7" s="18" t="s">
        <v>3</v>
      </c>
      <c r="AG7" s="18" t="s">
        <v>1</v>
      </c>
      <c r="AH7" s="18" t="s">
        <v>2</v>
      </c>
      <c r="AI7" s="18" t="s">
        <v>3</v>
      </c>
      <c r="AJ7" s="18" t="s">
        <v>1</v>
      </c>
      <c r="AK7" s="18" t="s">
        <v>2</v>
      </c>
      <c r="AL7" s="18" t="s">
        <v>3</v>
      </c>
      <c r="AM7" s="8" t="s">
        <v>1</v>
      </c>
      <c r="AN7" s="8" t="s">
        <v>2</v>
      </c>
      <c r="AO7" s="8" t="s">
        <v>3</v>
      </c>
    </row>
    <row r="8" spans="2:41" x14ac:dyDescent="0.2">
      <c r="B8" s="9" t="s">
        <v>4</v>
      </c>
      <c r="C8" s="1">
        <v>13648</v>
      </c>
      <c r="D8" s="1">
        <v>9396</v>
      </c>
      <c r="E8" s="1">
        <f>SUM(C8:D8)</f>
        <v>23044</v>
      </c>
      <c r="F8" s="1">
        <v>13644</v>
      </c>
      <c r="G8" s="1">
        <v>6783</v>
      </c>
      <c r="H8" s="1">
        <f>SUM(F8:G8)</f>
        <v>20427</v>
      </c>
      <c r="I8" s="1">
        <v>11300</v>
      </c>
      <c r="J8" s="1">
        <v>3051</v>
      </c>
      <c r="K8" s="1">
        <f>SUM(I8:J8)</f>
        <v>14351</v>
      </c>
      <c r="L8" s="1">
        <v>621</v>
      </c>
      <c r="M8" s="1">
        <v>156</v>
      </c>
      <c r="N8" s="1">
        <f>SUM(L8:M8)</f>
        <v>777</v>
      </c>
      <c r="O8" s="1">
        <v>2226</v>
      </c>
      <c r="P8" s="1">
        <v>107</v>
      </c>
      <c r="Q8" s="1">
        <f>SUM(O8:P8)</f>
        <v>2333</v>
      </c>
      <c r="R8" s="1">
        <v>5104</v>
      </c>
      <c r="S8" s="1">
        <v>76</v>
      </c>
      <c r="T8" s="1">
        <f>SUM(R8:S8)</f>
        <v>5180</v>
      </c>
      <c r="U8" s="1">
        <v>9125</v>
      </c>
      <c r="V8" s="1">
        <v>75</v>
      </c>
      <c r="W8" s="1">
        <f>SUM(U8:V8)</f>
        <v>9200</v>
      </c>
      <c r="X8" s="1">
        <v>10620</v>
      </c>
      <c r="Y8" s="1">
        <v>81</v>
      </c>
      <c r="Z8" s="1">
        <f>SUM(X8:Y8)</f>
        <v>10701</v>
      </c>
      <c r="AA8" s="1">
        <v>10523</v>
      </c>
      <c r="AB8" s="1">
        <v>59</v>
      </c>
      <c r="AC8" s="1">
        <f>SUM(AA8:AB8)</f>
        <v>10582</v>
      </c>
      <c r="AD8" s="1">
        <v>11106</v>
      </c>
      <c r="AE8" s="1">
        <v>48</v>
      </c>
      <c r="AF8" s="1">
        <f>SUM(AD8:AE8)</f>
        <v>11154</v>
      </c>
      <c r="AG8" s="1">
        <v>11155</v>
      </c>
      <c r="AH8" s="1">
        <v>107</v>
      </c>
      <c r="AI8" s="1">
        <f>SUM(AG8:AH8)</f>
        <v>11262</v>
      </c>
      <c r="AJ8" s="1">
        <v>12259</v>
      </c>
      <c r="AK8" s="1">
        <v>116</v>
      </c>
      <c r="AL8" s="1">
        <f>SUM(AJ8:AK8)</f>
        <v>12375</v>
      </c>
      <c r="AM8" s="1">
        <f>C8+F8+I8+L8+O8+R8+U8+X8+AA8+AD8+AG8+AJ8</f>
        <v>111331</v>
      </c>
      <c r="AN8" s="1">
        <f>D8+G8+J8+M8+P8+S8+V8+Y8+AB8+AE8+AH8+AK8</f>
        <v>20055</v>
      </c>
      <c r="AO8" s="1">
        <f>SUM(AM8:AN8)</f>
        <v>131386</v>
      </c>
    </row>
    <row r="9" spans="2:41" x14ac:dyDescent="0.2">
      <c r="B9" s="9" t="s">
        <v>5</v>
      </c>
      <c r="C9" s="1">
        <v>7374</v>
      </c>
      <c r="D9" s="1">
        <v>26307</v>
      </c>
      <c r="E9" s="1">
        <f t="shared" ref="E9:E40" si="0">SUM(C9:D9)</f>
        <v>33681</v>
      </c>
      <c r="F9" s="1">
        <v>7313</v>
      </c>
      <c r="G9" s="1">
        <v>19018</v>
      </c>
      <c r="H9" s="1">
        <f t="shared" ref="H9:H40" si="1">SUM(F9:G9)</f>
        <v>26331</v>
      </c>
      <c r="I9" s="1">
        <v>6650</v>
      </c>
      <c r="J9" s="1">
        <v>11921</v>
      </c>
      <c r="K9" s="1">
        <f t="shared" ref="K9:K40" si="2">SUM(I9:J9)</f>
        <v>18571</v>
      </c>
      <c r="L9" s="1">
        <v>397</v>
      </c>
      <c r="M9" s="1">
        <v>2711</v>
      </c>
      <c r="N9" s="1">
        <f t="shared" ref="N9:N40" si="3">SUM(L9:M9)</f>
        <v>3108</v>
      </c>
      <c r="O9" s="1">
        <v>289</v>
      </c>
      <c r="P9" s="1">
        <v>2943</v>
      </c>
      <c r="Q9" s="1">
        <f t="shared" ref="Q9:Q40" si="4">SUM(O9:P9)</f>
        <v>3232</v>
      </c>
      <c r="R9" s="1">
        <v>1864</v>
      </c>
      <c r="S9" s="1">
        <v>3121</v>
      </c>
      <c r="T9" s="1">
        <f t="shared" ref="T9:T40" si="5">SUM(R9:S9)</f>
        <v>4985</v>
      </c>
      <c r="U9" s="1">
        <v>3394</v>
      </c>
      <c r="V9" s="1">
        <v>3375</v>
      </c>
      <c r="W9" s="1">
        <f t="shared" ref="W9:W40" si="6">SUM(U9:V9)</f>
        <v>6769</v>
      </c>
      <c r="X9" s="1">
        <v>4088</v>
      </c>
      <c r="Y9" s="1">
        <v>3509</v>
      </c>
      <c r="Z9" s="1">
        <f t="shared" ref="Z9:Z40" si="7">SUM(X9:Y9)</f>
        <v>7597</v>
      </c>
      <c r="AA9" s="1">
        <v>5186</v>
      </c>
      <c r="AB9" s="1">
        <v>3739</v>
      </c>
      <c r="AC9" s="1">
        <f t="shared" ref="AC9:AC40" si="8">SUM(AA9:AB9)</f>
        <v>8925</v>
      </c>
      <c r="AD9" s="1">
        <v>6825</v>
      </c>
      <c r="AE9" s="1">
        <v>4296</v>
      </c>
      <c r="AF9" s="1">
        <f>SUM(AD9:AE9)</f>
        <v>11121</v>
      </c>
      <c r="AG9" s="1">
        <v>7807</v>
      </c>
      <c r="AH9" s="1">
        <v>4782</v>
      </c>
      <c r="AI9" s="1">
        <f t="shared" ref="AI9:AI40" si="9">SUM(AG9:AH9)</f>
        <v>12589</v>
      </c>
      <c r="AJ9" s="1">
        <v>9153</v>
      </c>
      <c r="AK9" s="1">
        <v>4832</v>
      </c>
      <c r="AL9" s="1">
        <f t="shared" ref="AL9:AL40" si="10">SUM(AJ9:AK9)</f>
        <v>13985</v>
      </c>
      <c r="AM9" s="1">
        <f>C9+F9+I9+L9+O9+R9+U9+X9+AA9+AD9+AG9+AJ9</f>
        <v>60340</v>
      </c>
      <c r="AN9" s="1">
        <f>D9+G9+J9+M9+P9+S9+V9+Y9+AB9+AE9+AH9+AK9</f>
        <v>90554</v>
      </c>
      <c r="AO9" s="1">
        <f t="shared" ref="AO9:AO40" si="11">SUM(AM9:AN9)</f>
        <v>150894</v>
      </c>
    </row>
    <row r="10" spans="2:41" x14ac:dyDescent="0.2">
      <c r="B10" s="9" t="s">
        <v>6</v>
      </c>
      <c r="C10" s="1">
        <v>433</v>
      </c>
      <c r="D10" s="1">
        <v>0</v>
      </c>
      <c r="E10" s="1">
        <f t="shared" si="0"/>
        <v>433</v>
      </c>
      <c r="F10" s="23">
        <v>387</v>
      </c>
      <c r="G10" s="1">
        <v>0</v>
      </c>
      <c r="H10" s="1">
        <f t="shared" si="1"/>
        <v>387</v>
      </c>
      <c r="I10" s="1">
        <v>278</v>
      </c>
      <c r="J10" s="1">
        <v>0</v>
      </c>
      <c r="K10" s="1">
        <f t="shared" si="2"/>
        <v>278</v>
      </c>
      <c r="L10" s="1">
        <v>18</v>
      </c>
      <c r="M10" s="1">
        <v>0</v>
      </c>
      <c r="N10" s="1">
        <f t="shared" si="3"/>
        <v>18</v>
      </c>
      <c r="O10" s="1">
        <v>46</v>
      </c>
      <c r="P10" s="1">
        <v>0</v>
      </c>
      <c r="Q10" s="1">
        <f t="shared" si="4"/>
        <v>46</v>
      </c>
      <c r="R10" s="1">
        <v>126</v>
      </c>
      <c r="S10" s="1">
        <v>0</v>
      </c>
      <c r="T10" s="1">
        <f t="shared" si="5"/>
        <v>126</v>
      </c>
      <c r="U10" s="1">
        <v>164</v>
      </c>
      <c r="V10" s="1">
        <v>0</v>
      </c>
      <c r="W10" s="1">
        <f t="shared" si="6"/>
        <v>164</v>
      </c>
      <c r="X10" s="1">
        <v>204</v>
      </c>
      <c r="Y10" s="1">
        <v>0</v>
      </c>
      <c r="Z10" s="1">
        <f t="shared" si="7"/>
        <v>204</v>
      </c>
      <c r="AA10" s="1">
        <v>235</v>
      </c>
      <c r="AB10" s="1">
        <v>0</v>
      </c>
      <c r="AC10" s="1">
        <f t="shared" si="8"/>
        <v>235</v>
      </c>
      <c r="AD10" s="1">
        <v>252</v>
      </c>
      <c r="AE10" s="1">
        <v>0</v>
      </c>
      <c r="AF10" s="1">
        <f t="shared" ref="AF10:AF40" si="12">SUM(AD10:AE10)</f>
        <v>252</v>
      </c>
      <c r="AG10" s="1">
        <v>265</v>
      </c>
      <c r="AH10" s="1">
        <v>0</v>
      </c>
      <c r="AI10" s="1">
        <f t="shared" si="9"/>
        <v>265</v>
      </c>
      <c r="AJ10" s="1">
        <v>330</v>
      </c>
      <c r="AK10" s="1">
        <v>0</v>
      </c>
      <c r="AL10" s="1">
        <f t="shared" si="10"/>
        <v>330</v>
      </c>
      <c r="AM10" s="1">
        <f t="shared" ref="AM10:AN40" si="13">C10+F10+I10+L10+O10+R10+U10+X10+AA10+AD10+AG10+AJ10</f>
        <v>2738</v>
      </c>
      <c r="AN10" s="1">
        <f t="shared" si="13"/>
        <v>0</v>
      </c>
      <c r="AO10" s="1">
        <f t="shared" si="11"/>
        <v>2738</v>
      </c>
    </row>
    <row r="11" spans="2:41" x14ac:dyDescent="0.2">
      <c r="B11" s="9" t="s">
        <v>7</v>
      </c>
      <c r="C11" s="1">
        <v>4718</v>
      </c>
      <c r="D11" s="1">
        <v>2463</v>
      </c>
      <c r="E11" s="1">
        <f t="shared" si="0"/>
        <v>7181</v>
      </c>
      <c r="F11" s="1">
        <v>4574</v>
      </c>
      <c r="G11" s="1">
        <v>1327</v>
      </c>
      <c r="H11" s="1">
        <f t="shared" si="1"/>
        <v>5901</v>
      </c>
      <c r="I11" s="1">
        <v>3801</v>
      </c>
      <c r="J11" s="1">
        <v>568</v>
      </c>
      <c r="K11" s="1">
        <f t="shared" si="2"/>
        <v>4369</v>
      </c>
      <c r="L11" s="1">
        <v>157</v>
      </c>
      <c r="M11" s="1">
        <v>0</v>
      </c>
      <c r="N11" s="1">
        <f t="shared" si="3"/>
        <v>157</v>
      </c>
      <c r="O11" s="1">
        <v>438</v>
      </c>
      <c r="P11" s="1">
        <v>4</v>
      </c>
      <c r="Q11" s="1">
        <f t="shared" si="4"/>
        <v>442</v>
      </c>
      <c r="R11" s="1">
        <v>1095</v>
      </c>
      <c r="S11" s="1">
        <v>8</v>
      </c>
      <c r="T11" s="1">
        <f t="shared" si="5"/>
        <v>1103</v>
      </c>
      <c r="U11" s="1">
        <v>2169</v>
      </c>
      <c r="V11" s="1">
        <v>0</v>
      </c>
      <c r="W11" s="1">
        <f t="shared" si="6"/>
        <v>2169</v>
      </c>
      <c r="X11" s="1">
        <v>2705</v>
      </c>
      <c r="Y11" s="1">
        <v>0</v>
      </c>
      <c r="Z11" s="1">
        <f t="shared" si="7"/>
        <v>2705</v>
      </c>
      <c r="AA11" s="1">
        <v>3068</v>
      </c>
      <c r="AB11" s="1">
        <v>0</v>
      </c>
      <c r="AC11" s="1">
        <f t="shared" si="8"/>
        <v>3068</v>
      </c>
      <c r="AD11" s="1">
        <v>3701</v>
      </c>
      <c r="AE11" s="1">
        <v>0</v>
      </c>
      <c r="AF11" s="1">
        <f t="shared" si="12"/>
        <v>3701</v>
      </c>
      <c r="AG11" s="1">
        <v>4014</v>
      </c>
      <c r="AH11" s="1">
        <v>0</v>
      </c>
      <c r="AI11" s="1">
        <f t="shared" si="9"/>
        <v>4014</v>
      </c>
      <c r="AJ11" s="1">
        <v>4542</v>
      </c>
      <c r="AK11" s="1">
        <v>0</v>
      </c>
      <c r="AL11" s="1">
        <f t="shared" si="10"/>
        <v>4542</v>
      </c>
      <c r="AM11" s="1">
        <f t="shared" si="13"/>
        <v>34982</v>
      </c>
      <c r="AN11" s="1">
        <f t="shared" si="13"/>
        <v>4370</v>
      </c>
      <c r="AO11" s="1">
        <f t="shared" si="11"/>
        <v>39352</v>
      </c>
    </row>
    <row r="12" spans="2:41" x14ac:dyDescent="0.2">
      <c r="B12" s="9" t="s">
        <v>8</v>
      </c>
      <c r="C12" s="1">
        <v>1560</v>
      </c>
      <c r="D12" s="1">
        <v>230</v>
      </c>
      <c r="E12" s="1">
        <f t="shared" si="0"/>
        <v>1790</v>
      </c>
      <c r="F12" s="1">
        <v>1531</v>
      </c>
      <c r="G12" s="1">
        <v>74</v>
      </c>
      <c r="H12" s="1">
        <f t="shared" si="1"/>
        <v>1605</v>
      </c>
      <c r="I12" s="1">
        <v>1251</v>
      </c>
      <c r="J12" s="1">
        <v>37</v>
      </c>
      <c r="K12" s="1">
        <f t="shared" si="2"/>
        <v>1288</v>
      </c>
      <c r="L12" s="1">
        <v>68</v>
      </c>
      <c r="M12" s="1">
        <v>8</v>
      </c>
      <c r="N12" s="1">
        <f t="shared" si="3"/>
        <v>76</v>
      </c>
      <c r="O12" s="1">
        <v>186</v>
      </c>
      <c r="P12" s="1">
        <v>10</v>
      </c>
      <c r="Q12" s="1">
        <f t="shared" si="4"/>
        <v>196</v>
      </c>
      <c r="R12" s="1">
        <v>468</v>
      </c>
      <c r="S12" s="1">
        <v>8</v>
      </c>
      <c r="T12" s="1">
        <f t="shared" si="5"/>
        <v>476</v>
      </c>
      <c r="U12" s="1">
        <v>908</v>
      </c>
      <c r="V12" s="1">
        <v>8</v>
      </c>
      <c r="W12" s="1">
        <f t="shared" si="6"/>
        <v>916</v>
      </c>
      <c r="X12" s="1">
        <v>916</v>
      </c>
      <c r="Y12" s="1">
        <v>10</v>
      </c>
      <c r="Z12" s="1">
        <f t="shared" si="7"/>
        <v>926</v>
      </c>
      <c r="AA12" s="1">
        <v>874</v>
      </c>
      <c r="AB12" s="1">
        <v>8</v>
      </c>
      <c r="AC12" s="1">
        <f t="shared" si="8"/>
        <v>882</v>
      </c>
      <c r="AD12" s="1">
        <v>1068</v>
      </c>
      <c r="AE12" s="1">
        <v>0</v>
      </c>
      <c r="AF12" s="1">
        <f t="shared" si="12"/>
        <v>1068</v>
      </c>
      <c r="AG12" s="1">
        <v>1366</v>
      </c>
      <c r="AH12" s="1">
        <v>0</v>
      </c>
      <c r="AI12" s="1">
        <f t="shared" si="9"/>
        <v>1366</v>
      </c>
      <c r="AJ12" s="1">
        <v>1472</v>
      </c>
      <c r="AK12" s="1">
        <v>0</v>
      </c>
      <c r="AL12" s="1">
        <f t="shared" si="10"/>
        <v>1472</v>
      </c>
      <c r="AM12" s="1">
        <f t="shared" si="13"/>
        <v>11668</v>
      </c>
      <c r="AN12" s="1">
        <f t="shared" si="13"/>
        <v>393</v>
      </c>
      <c r="AO12" s="1">
        <f t="shared" si="11"/>
        <v>12061</v>
      </c>
    </row>
    <row r="13" spans="2:41" x14ac:dyDescent="0.2">
      <c r="B13" s="9" t="s">
        <v>9</v>
      </c>
      <c r="C13" s="1">
        <v>162</v>
      </c>
      <c r="D13" s="1">
        <v>0</v>
      </c>
      <c r="E13" s="1">
        <f t="shared" si="0"/>
        <v>162</v>
      </c>
      <c r="F13" s="1">
        <v>150</v>
      </c>
      <c r="G13" s="1">
        <v>0</v>
      </c>
      <c r="H13" s="1">
        <f t="shared" si="1"/>
        <v>150</v>
      </c>
      <c r="I13" s="1">
        <v>156</v>
      </c>
      <c r="J13" s="1">
        <v>0</v>
      </c>
      <c r="K13" s="1">
        <f t="shared" si="2"/>
        <v>156</v>
      </c>
      <c r="L13" s="1">
        <v>0</v>
      </c>
      <c r="M13" s="1">
        <v>0</v>
      </c>
      <c r="N13" s="1">
        <f t="shared" si="3"/>
        <v>0</v>
      </c>
      <c r="O13" s="1">
        <v>0</v>
      </c>
      <c r="P13" s="1">
        <v>0</v>
      </c>
      <c r="Q13" s="1">
        <f t="shared" si="4"/>
        <v>0</v>
      </c>
      <c r="R13" s="1">
        <v>60</v>
      </c>
      <c r="S13" s="1">
        <v>0</v>
      </c>
      <c r="T13" s="1">
        <f t="shared" si="5"/>
        <v>60</v>
      </c>
      <c r="U13" s="1">
        <v>124</v>
      </c>
      <c r="V13" s="1">
        <v>0</v>
      </c>
      <c r="W13" s="1">
        <f t="shared" si="6"/>
        <v>124</v>
      </c>
      <c r="X13" s="1">
        <v>126</v>
      </c>
      <c r="Y13" s="1">
        <v>0</v>
      </c>
      <c r="Z13" s="1">
        <f t="shared" si="7"/>
        <v>126</v>
      </c>
      <c r="AA13" s="1">
        <v>120</v>
      </c>
      <c r="AB13" s="1">
        <v>0</v>
      </c>
      <c r="AC13" s="1">
        <f t="shared" si="8"/>
        <v>120</v>
      </c>
      <c r="AD13" s="1">
        <v>136</v>
      </c>
      <c r="AE13" s="1">
        <v>0</v>
      </c>
      <c r="AF13" s="1">
        <f t="shared" si="12"/>
        <v>136</v>
      </c>
      <c r="AG13" s="1">
        <v>124</v>
      </c>
      <c r="AH13" s="1">
        <v>0</v>
      </c>
      <c r="AI13" s="1">
        <f t="shared" si="9"/>
        <v>124</v>
      </c>
      <c r="AJ13" s="1">
        <v>184</v>
      </c>
      <c r="AK13" s="1">
        <v>0</v>
      </c>
      <c r="AL13" s="1">
        <f t="shared" si="10"/>
        <v>184</v>
      </c>
      <c r="AM13" s="1">
        <f t="shared" si="13"/>
        <v>1342</v>
      </c>
      <c r="AN13" s="1">
        <f t="shared" si="13"/>
        <v>0</v>
      </c>
      <c r="AO13" s="1">
        <f t="shared" si="11"/>
        <v>1342</v>
      </c>
    </row>
    <row r="14" spans="2:41" x14ac:dyDescent="0.2">
      <c r="B14" s="9" t="s">
        <v>10</v>
      </c>
      <c r="C14" s="1">
        <v>1861</v>
      </c>
      <c r="D14" s="1">
        <v>163</v>
      </c>
      <c r="E14" s="1">
        <f t="shared" si="0"/>
        <v>2024</v>
      </c>
      <c r="F14" s="1">
        <v>1775</v>
      </c>
      <c r="G14" s="1">
        <v>154</v>
      </c>
      <c r="H14" s="1">
        <f t="shared" si="1"/>
        <v>1929</v>
      </c>
      <c r="I14" s="1">
        <v>1722</v>
      </c>
      <c r="J14" s="1">
        <v>83</v>
      </c>
      <c r="K14" s="1">
        <f t="shared" si="2"/>
        <v>1805</v>
      </c>
      <c r="L14" s="1">
        <v>101</v>
      </c>
      <c r="M14" s="1">
        <v>1</v>
      </c>
      <c r="N14" s="1">
        <f t="shared" si="3"/>
        <v>102</v>
      </c>
      <c r="O14" s="1">
        <v>344</v>
      </c>
      <c r="P14" s="1">
        <v>2</v>
      </c>
      <c r="Q14" s="1">
        <f t="shared" si="4"/>
        <v>346</v>
      </c>
      <c r="R14" s="1">
        <v>783</v>
      </c>
      <c r="S14" s="1">
        <v>0</v>
      </c>
      <c r="T14" s="1">
        <f t="shared" si="5"/>
        <v>783</v>
      </c>
      <c r="U14" s="1">
        <v>1378</v>
      </c>
      <c r="V14" s="1">
        <v>0</v>
      </c>
      <c r="W14" s="1">
        <f t="shared" si="6"/>
        <v>1378</v>
      </c>
      <c r="X14" s="1">
        <v>1842</v>
      </c>
      <c r="Y14" s="1">
        <v>0</v>
      </c>
      <c r="Z14" s="1">
        <f t="shared" si="7"/>
        <v>1842</v>
      </c>
      <c r="AA14" s="1">
        <v>1941</v>
      </c>
      <c r="AB14" s="1">
        <v>0</v>
      </c>
      <c r="AC14" s="1">
        <f t="shared" si="8"/>
        <v>1941</v>
      </c>
      <c r="AD14" s="1">
        <v>1990</v>
      </c>
      <c r="AE14" s="1">
        <v>0</v>
      </c>
      <c r="AF14" s="1">
        <f t="shared" si="12"/>
        <v>1990</v>
      </c>
      <c r="AG14" s="1">
        <v>2188</v>
      </c>
      <c r="AH14" s="1">
        <v>0</v>
      </c>
      <c r="AI14" s="1">
        <f t="shared" si="9"/>
        <v>2188</v>
      </c>
      <c r="AJ14" s="1">
        <v>2403</v>
      </c>
      <c r="AK14" s="1">
        <v>0</v>
      </c>
      <c r="AL14" s="1">
        <f t="shared" si="10"/>
        <v>2403</v>
      </c>
      <c r="AM14" s="1">
        <f t="shared" si="13"/>
        <v>18328</v>
      </c>
      <c r="AN14" s="1">
        <f t="shared" si="13"/>
        <v>403</v>
      </c>
      <c r="AO14" s="1">
        <f t="shared" si="11"/>
        <v>18731</v>
      </c>
    </row>
    <row r="15" spans="2:41" x14ac:dyDescent="0.2">
      <c r="B15" s="9" t="s">
        <v>11</v>
      </c>
      <c r="C15" s="1">
        <v>31</v>
      </c>
      <c r="D15" s="1">
        <v>43</v>
      </c>
      <c r="E15" s="1">
        <f t="shared" si="0"/>
        <v>74</v>
      </c>
      <c r="F15" s="1">
        <v>19</v>
      </c>
      <c r="G15" s="1">
        <v>37</v>
      </c>
      <c r="H15" s="1">
        <f t="shared" si="1"/>
        <v>56</v>
      </c>
      <c r="I15" s="1">
        <v>0</v>
      </c>
      <c r="J15" s="1">
        <v>26</v>
      </c>
      <c r="K15" s="1">
        <f t="shared" si="2"/>
        <v>26</v>
      </c>
      <c r="L15" s="1">
        <v>0</v>
      </c>
      <c r="M15" s="1">
        <v>0</v>
      </c>
      <c r="N15" s="1">
        <f t="shared" si="3"/>
        <v>0</v>
      </c>
      <c r="O15" s="1">
        <v>0</v>
      </c>
      <c r="P15" s="1">
        <v>0</v>
      </c>
      <c r="Q15" s="1">
        <f t="shared" si="4"/>
        <v>0</v>
      </c>
      <c r="R15" s="1">
        <v>0</v>
      </c>
      <c r="S15" s="1">
        <v>0</v>
      </c>
      <c r="T15" s="1">
        <f t="shared" si="5"/>
        <v>0</v>
      </c>
      <c r="U15" s="1">
        <v>4</v>
      </c>
      <c r="V15" s="1">
        <v>0</v>
      </c>
      <c r="W15" s="1">
        <f t="shared" si="6"/>
        <v>4</v>
      </c>
      <c r="X15" s="1">
        <v>38</v>
      </c>
      <c r="Y15" s="1">
        <v>0</v>
      </c>
      <c r="Z15" s="1">
        <f t="shared" si="7"/>
        <v>38</v>
      </c>
      <c r="AA15" s="1">
        <v>44</v>
      </c>
      <c r="AB15" s="1">
        <v>0</v>
      </c>
      <c r="AC15" s="1">
        <f t="shared" si="8"/>
        <v>44</v>
      </c>
      <c r="AD15" s="1">
        <v>36</v>
      </c>
      <c r="AE15" s="1">
        <v>0</v>
      </c>
      <c r="AF15" s="1">
        <f t="shared" si="12"/>
        <v>36</v>
      </c>
      <c r="AG15" s="1">
        <v>36</v>
      </c>
      <c r="AH15" s="1">
        <v>0</v>
      </c>
      <c r="AI15" s="1">
        <f t="shared" si="9"/>
        <v>36</v>
      </c>
      <c r="AJ15" s="1">
        <v>32</v>
      </c>
      <c r="AK15" s="1">
        <v>0</v>
      </c>
      <c r="AL15" s="1">
        <f t="shared" si="10"/>
        <v>32</v>
      </c>
      <c r="AM15" s="1">
        <f t="shared" si="13"/>
        <v>240</v>
      </c>
      <c r="AN15" s="1">
        <f t="shared" si="13"/>
        <v>106</v>
      </c>
      <c r="AO15" s="1">
        <f t="shared" si="11"/>
        <v>346</v>
      </c>
    </row>
    <row r="16" spans="2:41" x14ac:dyDescent="0.2">
      <c r="B16" s="9" t="s">
        <v>12</v>
      </c>
      <c r="C16" s="1">
        <v>1122</v>
      </c>
      <c r="D16" s="1">
        <v>0</v>
      </c>
      <c r="E16" s="1">
        <f t="shared" si="0"/>
        <v>1122</v>
      </c>
      <c r="F16" s="1">
        <v>1168</v>
      </c>
      <c r="G16" s="1">
        <v>0</v>
      </c>
      <c r="H16" s="1">
        <f t="shared" si="1"/>
        <v>1168</v>
      </c>
      <c r="I16" s="1">
        <v>1044</v>
      </c>
      <c r="J16" s="1">
        <v>0</v>
      </c>
      <c r="K16" s="1">
        <f t="shared" si="2"/>
        <v>1044</v>
      </c>
      <c r="L16" s="1">
        <v>28</v>
      </c>
      <c r="M16" s="1">
        <v>0</v>
      </c>
      <c r="N16" s="1">
        <f t="shared" si="3"/>
        <v>28</v>
      </c>
      <c r="O16" s="1">
        <v>126</v>
      </c>
      <c r="P16" s="1">
        <v>0</v>
      </c>
      <c r="Q16" s="1">
        <f t="shared" si="4"/>
        <v>126</v>
      </c>
      <c r="R16" s="1">
        <v>442</v>
      </c>
      <c r="S16" s="1">
        <v>0</v>
      </c>
      <c r="T16" s="1">
        <f t="shared" si="5"/>
        <v>442</v>
      </c>
      <c r="U16" s="1">
        <v>708</v>
      </c>
      <c r="V16" s="1">
        <v>0</v>
      </c>
      <c r="W16" s="1">
        <f t="shared" si="6"/>
        <v>708</v>
      </c>
      <c r="X16" s="1">
        <v>870</v>
      </c>
      <c r="Y16" s="1">
        <v>0</v>
      </c>
      <c r="Z16" s="1">
        <f t="shared" si="7"/>
        <v>870</v>
      </c>
      <c r="AA16" s="1">
        <v>1003</v>
      </c>
      <c r="AB16" s="1">
        <v>0</v>
      </c>
      <c r="AC16" s="1">
        <f t="shared" si="8"/>
        <v>1003</v>
      </c>
      <c r="AD16" s="1">
        <v>1044</v>
      </c>
      <c r="AE16" s="1">
        <v>0</v>
      </c>
      <c r="AF16" s="1">
        <f t="shared" si="12"/>
        <v>1044</v>
      </c>
      <c r="AG16" s="1">
        <v>1038</v>
      </c>
      <c r="AH16" s="1">
        <v>0</v>
      </c>
      <c r="AI16" s="1">
        <f t="shared" si="9"/>
        <v>1038</v>
      </c>
      <c r="AJ16" s="1">
        <v>1134</v>
      </c>
      <c r="AK16" s="1">
        <v>0</v>
      </c>
      <c r="AL16" s="1">
        <f t="shared" si="10"/>
        <v>1134</v>
      </c>
      <c r="AM16" s="1">
        <f t="shared" si="13"/>
        <v>9727</v>
      </c>
      <c r="AN16" s="1">
        <f t="shared" si="13"/>
        <v>0</v>
      </c>
      <c r="AO16" s="1">
        <f t="shared" si="11"/>
        <v>9727</v>
      </c>
    </row>
    <row r="17" spans="2:41" x14ac:dyDescent="0.2">
      <c r="B17" s="9" t="s">
        <v>13</v>
      </c>
      <c r="C17" s="1">
        <v>2076</v>
      </c>
      <c r="D17" s="1">
        <v>573</v>
      </c>
      <c r="E17" s="1">
        <f t="shared" si="0"/>
        <v>2649</v>
      </c>
      <c r="F17" s="1">
        <v>1928</v>
      </c>
      <c r="G17" s="1">
        <v>465</v>
      </c>
      <c r="H17" s="1">
        <f t="shared" si="1"/>
        <v>2393</v>
      </c>
      <c r="I17" s="1">
        <v>1591</v>
      </c>
      <c r="J17" s="1">
        <v>259</v>
      </c>
      <c r="K17" s="1">
        <f t="shared" si="2"/>
        <v>1850</v>
      </c>
      <c r="L17" s="1">
        <v>105</v>
      </c>
      <c r="M17" s="1">
        <v>0</v>
      </c>
      <c r="N17" s="1">
        <f t="shared" si="3"/>
        <v>105</v>
      </c>
      <c r="O17" s="1">
        <v>70</v>
      </c>
      <c r="P17" s="1">
        <v>0</v>
      </c>
      <c r="Q17" s="1">
        <f t="shared" si="4"/>
        <v>70</v>
      </c>
      <c r="R17" s="1">
        <v>284</v>
      </c>
      <c r="S17" s="1">
        <v>0</v>
      </c>
      <c r="T17" s="1">
        <f t="shared" si="5"/>
        <v>284</v>
      </c>
      <c r="U17" s="1">
        <v>422</v>
      </c>
      <c r="V17" s="1">
        <v>0</v>
      </c>
      <c r="W17" s="1">
        <f t="shared" si="6"/>
        <v>422</v>
      </c>
      <c r="X17" s="1">
        <v>412</v>
      </c>
      <c r="Y17" s="1">
        <v>0</v>
      </c>
      <c r="Z17" s="1">
        <f t="shared" si="7"/>
        <v>412</v>
      </c>
      <c r="AA17" s="1">
        <v>600</v>
      </c>
      <c r="AB17" s="1">
        <v>0</v>
      </c>
      <c r="AC17" s="1">
        <f t="shared" si="8"/>
        <v>600</v>
      </c>
      <c r="AD17" s="1">
        <v>712</v>
      </c>
      <c r="AE17" s="1">
        <v>0</v>
      </c>
      <c r="AF17" s="1">
        <f t="shared" si="12"/>
        <v>712</v>
      </c>
      <c r="AG17" s="1">
        <v>576</v>
      </c>
      <c r="AH17" s="1">
        <v>0</v>
      </c>
      <c r="AI17" s="1">
        <f t="shared" si="9"/>
        <v>576</v>
      </c>
      <c r="AJ17" s="1">
        <v>750</v>
      </c>
      <c r="AK17" s="1">
        <v>0</v>
      </c>
      <c r="AL17" s="1">
        <f t="shared" si="10"/>
        <v>750</v>
      </c>
      <c r="AM17" s="1">
        <f t="shared" si="13"/>
        <v>9526</v>
      </c>
      <c r="AN17" s="1">
        <f t="shared" si="13"/>
        <v>1297</v>
      </c>
      <c r="AO17" s="1">
        <f t="shared" si="11"/>
        <v>10823</v>
      </c>
    </row>
    <row r="18" spans="2:41" x14ac:dyDescent="0.2">
      <c r="B18" s="9" t="s">
        <v>14</v>
      </c>
      <c r="C18" s="1">
        <v>1315</v>
      </c>
      <c r="D18" s="1">
        <v>962</v>
      </c>
      <c r="E18" s="1">
        <f t="shared" si="0"/>
        <v>2277</v>
      </c>
      <c r="F18" s="1">
        <v>1266</v>
      </c>
      <c r="G18" s="1">
        <v>656</v>
      </c>
      <c r="H18" s="1">
        <f t="shared" si="1"/>
        <v>1922</v>
      </c>
      <c r="I18" s="1">
        <v>1151</v>
      </c>
      <c r="J18" s="1">
        <v>410</v>
      </c>
      <c r="K18" s="1">
        <f t="shared" si="2"/>
        <v>1561</v>
      </c>
      <c r="L18" s="1">
        <v>49</v>
      </c>
      <c r="M18" s="1">
        <v>2</v>
      </c>
      <c r="N18" s="1">
        <f t="shared" si="3"/>
        <v>51</v>
      </c>
      <c r="O18" s="1">
        <v>28</v>
      </c>
      <c r="P18" s="1">
        <v>0</v>
      </c>
      <c r="Q18" s="1">
        <f t="shared" si="4"/>
        <v>28</v>
      </c>
      <c r="R18" s="1">
        <v>212</v>
      </c>
      <c r="S18" s="1">
        <v>0</v>
      </c>
      <c r="T18" s="1">
        <f t="shared" si="5"/>
        <v>212</v>
      </c>
      <c r="U18" s="1">
        <v>508</v>
      </c>
      <c r="V18" s="1">
        <v>0</v>
      </c>
      <c r="W18" s="1">
        <f t="shared" si="6"/>
        <v>508</v>
      </c>
      <c r="X18" s="1">
        <v>490</v>
      </c>
      <c r="Y18" s="1">
        <v>0</v>
      </c>
      <c r="Z18" s="1">
        <f t="shared" si="7"/>
        <v>490</v>
      </c>
      <c r="AA18" s="1">
        <v>591</v>
      </c>
      <c r="AB18" s="1">
        <v>0</v>
      </c>
      <c r="AC18" s="1">
        <f t="shared" si="8"/>
        <v>591</v>
      </c>
      <c r="AD18" s="1">
        <v>792</v>
      </c>
      <c r="AE18" s="1">
        <v>0</v>
      </c>
      <c r="AF18" s="1">
        <f t="shared" si="12"/>
        <v>792</v>
      </c>
      <c r="AG18" s="1">
        <v>967</v>
      </c>
      <c r="AH18" s="1">
        <v>0</v>
      </c>
      <c r="AI18" s="1">
        <f t="shared" si="9"/>
        <v>967</v>
      </c>
      <c r="AJ18" s="1">
        <v>1122</v>
      </c>
      <c r="AK18" s="1">
        <v>0</v>
      </c>
      <c r="AL18" s="1">
        <f t="shared" si="10"/>
        <v>1122</v>
      </c>
      <c r="AM18" s="1">
        <f t="shared" si="13"/>
        <v>8491</v>
      </c>
      <c r="AN18" s="1">
        <f t="shared" si="13"/>
        <v>2030</v>
      </c>
      <c r="AO18" s="1">
        <f t="shared" si="11"/>
        <v>10521</v>
      </c>
    </row>
    <row r="19" spans="2:41" x14ac:dyDescent="0.2">
      <c r="B19" s="9" t="s">
        <v>15</v>
      </c>
      <c r="C19" s="1">
        <v>430</v>
      </c>
      <c r="D19" s="1">
        <v>0</v>
      </c>
      <c r="E19" s="1">
        <f t="shared" si="0"/>
        <v>430</v>
      </c>
      <c r="F19" s="1">
        <v>393</v>
      </c>
      <c r="G19" s="1">
        <v>0</v>
      </c>
      <c r="H19" s="1">
        <f t="shared" si="1"/>
        <v>393</v>
      </c>
      <c r="I19" s="1">
        <v>316</v>
      </c>
      <c r="J19" s="1">
        <v>0</v>
      </c>
      <c r="K19" s="1">
        <f t="shared" si="2"/>
        <v>316</v>
      </c>
      <c r="L19" s="1">
        <v>12</v>
      </c>
      <c r="M19" s="1">
        <v>0</v>
      </c>
      <c r="N19" s="1">
        <f t="shared" si="3"/>
        <v>12</v>
      </c>
      <c r="O19" s="1">
        <v>42</v>
      </c>
      <c r="P19" s="1">
        <v>0</v>
      </c>
      <c r="Q19" s="1">
        <f t="shared" si="4"/>
        <v>42</v>
      </c>
      <c r="R19" s="1">
        <v>120</v>
      </c>
      <c r="S19" s="1">
        <v>0</v>
      </c>
      <c r="T19" s="1">
        <f t="shared" si="5"/>
        <v>120</v>
      </c>
      <c r="U19" s="1">
        <v>184</v>
      </c>
      <c r="V19" s="1">
        <v>0</v>
      </c>
      <c r="W19" s="1">
        <f t="shared" si="6"/>
        <v>184</v>
      </c>
      <c r="X19" s="1">
        <v>190</v>
      </c>
      <c r="Y19" s="1">
        <v>0</v>
      </c>
      <c r="Z19" s="1">
        <f t="shared" si="7"/>
        <v>190</v>
      </c>
      <c r="AA19" s="1">
        <v>243</v>
      </c>
      <c r="AB19" s="1">
        <v>0</v>
      </c>
      <c r="AC19" s="1">
        <f t="shared" si="8"/>
        <v>243</v>
      </c>
      <c r="AD19" s="1">
        <v>278</v>
      </c>
      <c r="AE19" s="1">
        <v>0</v>
      </c>
      <c r="AF19" s="1">
        <f t="shared" si="12"/>
        <v>278</v>
      </c>
      <c r="AG19" s="1">
        <v>334</v>
      </c>
      <c r="AH19" s="1">
        <v>0</v>
      </c>
      <c r="AI19" s="1">
        <f t="shared" si="9"/>
        <v>334</v>
      </c>
      <c r="AJ19" s="1">
        <v>390</v>
      </c>
      <c r="AK19" s="1">
        <v>0</v>
      </c>
      <c r="AL19" s="1">
        <f t="shared" si="10"/>
        <v>390</v>
      </c>
      <c r="AM19" s="1">
        <f t="shared" si="13"/>
        <v>2932</v>
      </c>
      <c r="AN19" s="1">
        <f t="shared" si="13"/>
        <v>0</v>
      </c>
      <c r="AO19" s="1">
        <f t="shared" si="11"/>
        <v>2932</v>
      </c>
    </row>
    <row r="20" spans="2:41" x14ac:dyDescent="0.2">
      <c r="B20" s="9" t="s">
        <v>16</v>
      </c>
      <c r="C20" s="1">
        <v>248</v>
      </c>
      <c r="D20" s="1">
        <v>0</v>
      </c>
      <c r="E20" s="1">
        <f t="shared" si="0"/>
        <v>248</v>
      </c>
      <c r="F20" s="1">
        <v>228</v>
      </c>
      <c r="G20" s="1">
        <v>0</v>
      </c>
      <c r="H20" s="1">
        <f t="shared" si="1"/>
        <v>228</v>
      </c>
      <c r="I20" s="1">
        <v>184</v>
      </c>
      <c r="J20" s="1">
        <v>0</v>
      </c>
      <c r="K20" s="1">
        <f t="shared" si="2"/>
        <v>184</v>
      </c>
      <c r="L20" s="1">
        <v>0</v>
      </c>
      <c r="M20" s="1">
        <v>0</v>
      </c>
      <c r="N20" s="1">
        <f t="shared" si="3"/>
        <v>0</v>
      </c>
      <c r="O20" s="1">
        <v>0</v>
      </c>
      <c r="P20" s="1">
        <v>0</v>
      </c>
      <c r="Q20" s="1">
        <f t="shared" si="4"/>
        <v>0</v>
      </c>
      <c r="R20" s="1">
        <v>0</v>
      </c>
      <c r="S20" s="1">
        <v>0</v>
      </c>
      <c r="T20" s="1">
        <f t="shared" si="5"/>
        <v>0</v>
      </c>
      <c r="U20" s="1">
        <v>106</v>
      </c>
      <c r="V20" s="1">
        <v>0</v>
      </c>
      <c r="W20" s="1">
        <f t="shared" si="6"/>
        <v>106</v>
      </c>
      <c r="X20" s="1">
        <v>124</v>
      </c>
      <c r="Y20" s="1">
        <v>0</v>
      </c>
      <c r="Z20" s="1">
        <f t="shared" si="7"/>
        <v>124</v>
      </c>
      <c r="AA20" s="1">
        <v>126</v>
      </c>
      <c r="AB20" s="1">
        <v>0</v>
      </c>
      <c r="AC20" s="1">
        <f t="shared" si="8"/>
        <v>126</v>
      </c>
      <c r="AD20" s="1">
        <v>196</v>
      </c>
      <c r="AE20" s="1">
        <v>0</v>
      </c>
      <c r="AF20" s="1">
        <f t="shared" si="12"/>
        <v>196</v>
      </c>
      <c r="AG20" s="1">
        <v>244</v>
      </c>
      <c r="AH20" s="1">
        <v>0</v>
      </c>
      <c r="AI20" s="1">
        <f t="shared" si="9"/>
        <v>244</v>
      </c>
      <c r="AJ20" s="1">
        <v>260</v>
      </c>
      <c r="AK20" s="1">
        <v>0</v>
      </c>
      <c r="AL20" s="1">
        <f t="shared" si="10"/>
        <v>260</v>
      </c>
      <c r="AM20" s="1">
        <f t="shared" si="13"/>
        <v>1716</v>
      </c>
      <c r="AN20" s="1">
        <f t="shared" si="13"/>
        <v>0</v>
      </c>
      <c r="AO20" s="1">
        <f t="shared" si="11"/>
        <v>1716</v>
      </c>
    </row>
    <row r="21" spans="2:41" x14ac:dyDescent="0.2">
      <c r="B21" s="9" t="s">
        <v>17</v>
      </c>
      <c r="C21" s="1">
        <v>116</v>
      </c>
      <c r="D21" s="1">
        <v>0</v>
      </c>
      <c r="E21" s="1">
        <f t="shared" si="0"/>
        <v>116</v>
      </c>
      <c r="F21" s="1">
        <v>86</v>
      </c>
      <c r="G21" s="1">
        <v>0</v>
      </c>
      <c r="H21" s="1">
        <f t="shared" si="1"/>
        <v>86</v>
      </c>
      <c r="I21" s="1">
        <v>40</v>
      </c>
      <c r="J21" s="1">
        <v>0</v>
      </c>
      <c r="K21" s="1">
        <f t="shared" si="2"/>
        <v>40</v>
      </c>
      <c r="L21" s="1">
        <v>0</v>
      </c>
      <c r="M21" s="1">
        <v>0</v>
      </c>
      <c r="N21" s="1">
        <f t="shared" si="3"/>
        <v>0</v>
      </c>
      <c r="O21" s="1">
        <v>0</v>
      </c>
      <c r="P21" s="1">
        <v>0</v>
      </c>
      <c r="Q21" s="1">
        <f t="shared" si="4"/>
        <v>0</v>
      </c>
      <c r="R21" s="1">
        <v>0</v>
      </c>
      <c r="S21" s="1">
        <v>0</v>
      </c>
      <c r="T21" s="1">
        <f t="shared" si="5"/>
        <v>0</v>
      </c>
      <c r="U21" s="1">
        <v>0</v>
      </c>
      <c r="V21" s="1">
        <v>0</v>
      </c>
      <c r="W21" s="1">
        <f t="shared" si="6"/>
        <v>0</v>
      </c>
      <c r="X21" s="1">
        <v>0</v>
      </c>
      <c r="Y21" s="1">
        <v>0</v>
      </c>
      <c r="Z21" s="1">
        <f t="shared" si="7"/>
        <v>0</v>
      </c>
      <c r="AA21" s="1">
        <v>0</v>
      </c>
      <c r="AB21" s="1">
        <v>0</v>
      </c>
      <c r="AC21" s="1">
        <f t="shared" si="8"/>
        <v>0</v>
      </c>
      <c r="AD21" s="1">
        <v>6</v>
      </c>
      <c r="AE21" s="1">
        <v>0</v>
      </c>
      <c r="AF21" s="1">
        <f t="shared" si="12"/>
        <v>6</v>
      </c>
      <c r="AG21" s="1">
        <v>26</v>
      </c>
      <c r="AH21" s="1">
        <v>0</v>
      </c>
      <c r="AI21" s="1">
        <f t="shared" si="9"/>
        <v>26</v>
      </c>
      <c r="AJ21" s="1">
        <v>62</v>
      </c>
      <c r="AK21" s="1">
        <v>0</v>
      </c>
      <c r="AL21" s="1">
        <f t="shared" si="10"/>
        <v>62</v>
      </c>
      <c r="AM21" s="1">
        <f t="shared" si="13"/>
        <v>336</v>
      </c>
      <c r="AN21" s="1">
        <f t="shared" si="13"/>
        <v>0</v>
      </c>
      <c r="AO21" s="1">
        <f t="shared" si="11"/>
        <v>336</v>
      </c>
    </row>
    <row r="22" spans="2:41" x14ac:dyDescent="0.2">
      <c r="B22" s="9" t="s">
        <v>18</v>
      </c>
      <c r="C22" s="1">
        <v>248</v>
      </c>
      <c r="D22" s="1">
        <v>0</v>
      </c>
      <c r="E22" s="1">
        <f t="shared" si="0"/>
        <v>248</v>
      </c>
      <c r="F22" s="1">
        <v>230</v>
      </c>
      <c r="G22" s="1">
        <v>0</v>
      </c>
      <c r="H22" s="1">
        <f t="shared" si="1"/>
        <v>230</v>
      </c>
      <c r="I22" s="1">
        <v>190</v>
      </c>
      <c r="J22" s="1">
        <v>0</v>
      </c>
      <c r="K22" s="1">
        <f t="shared" si="2"/>
        <v>190</v>
      </c>
      <c r="L22" s="1">
        <v>0</v>
      </c>
      <c r="M22" s="1">
        <v>0</v>
      </c>
      <c r="N22" s="1">
        <f t="shared" si="3"/>
        <v>0</v>
      </c>
      <c r="O22" s="1">
        <v>38</v>
      </c>
      <c r="P22" s="1">
        <v>0</v>
      </c>
      <c r="Q22" s="1">
        <f t="shared" si="4"/>
        <v>38</v>
      </c>
      <c r="R22" s="1">
        <v>60</v>
      </c>
      <c r="S22" s="1">
        <v>0</v>
      </c>
      <c r="T22" s="1">
        <f t="shared" si="5"/>
        <v>60</v>
      </c>
      <c r="U22" s="1">
        <v>102</v>
      </c>
      <c r="V22" s="1">
        <v>0</v>
      </c>
      <c r="W22" s="1">
        <f t="shared" si="6"/>
        <v>102</v>
      </c>
      <c r="X22" s="1">
        <v>180</v>
      </c>
      <c r="Y22" s="1">
        <v>0</v>
      </c>
      <c r="Z22" s="1">
        <f t="shared" si="7"/>
        <v>180</v>
      </c>
      <c r="AA22" s="1">
        <v>134</v>
      </c>
      <c r="AB22" s="1">
        <v>0</v>
      </c>
      <c r="AC22" s="1">
        <f t="shared" si="8"/>
        <v>134</v>
      </c>
      <c r="AD22" s="1">
        <v>138</v>
      </c>
      <c r="AE22" s="1">
        <v>0</v>
      </c>
      <c r="AF22" s="1">
        <f t="shared" si="12"/>
        <v>138</v>
      </c>
      <c r="AG22" s="1">
        <v>120</v>
      </c>
      <c r="AH22" s="1">
        <v>0</v>
      </c>
      <c r="AI22" s="1">
        <f t="shared" si="9"/>
        <v>120</v>
      </c>
      <c r="AJ22" s="1">
        <v>92</v>
      </c>
      <c r="AK22" s="1">
        <v>0</v>
      </c>
      <c r="AL22" s="1">
        <f t="shared" si="10"/>
        <v>92</v>
      </c>
      <c r="AM22" s="1">
        <f t="shared" si="13"/>
        <v>1532</v>
      </c>
      <c r="AN22" s="1">
        <f t="shared" si="13"/>
        <v>0</v>
      </c>
      <c r="AO22" s="1">
        <f t="shared" si="11"/>
        <v>1532</v>
      </c>
    </row>
    <row r="23" spans="2:41" x14ac:dyDescent="0.2">
      <c r="B23" s="9" t="s">
        <v>19</v>
      </c>
      <c r="C23" s="1">
        <v>186</v>
      </c>
      <c r="D23" s="1">
        <v>0</v>
      </c>
      <c r="E23" s="1">
        <f t="shared" si="0"/>
        <v>186</v>
      </c>
      <c r="F23" s="1">
        <v>174</v>
      </c>
      <c r="G23" s="1">
        <v>0</v>
      </c>
      <c r="H23" s="1">
        <f t="shared" si="1"/>
        <v>174</v>
      </c>
      <c r="I23" s="1">
        <v>204</v>
      </c>
      <c r="J23" s="1">
        <v>0</v>
      </c>
      <c r="K23" s="1">
        <f t="shared" si="2"/>
        <v>204</v>
      </c>
      <c r="L23" s="1">
        <v>0</v>
      </c>
      <c r="M23" s="1">
        <v>0</v>
      </c>
      <c r="N23" s="1">
        <f t="shared" si="3"/>
        <v>0</v>
      </c>
      <c r="O23" s="1">
        <v>62</v>
      </c>
      <c r="P23" s="1">
        <v>0</v>
      </c>
      <c r="Q23" s="1">
        <f t="shared" si="4"/>
        <v>62</v>
      </c>
      <c r="R23" s="1">
        <v>60</v>
      </c>
      <c r="S23" s="1">
        <v>0</v>
      </c>
      <c r="T23" s="1">
        <f t="shared" si="5"/>
        <v>60</v>
      </c>
      <c r="U23" s="1">
        <v>124</v>
      </c>
      <c r="V23" s="1">
        <v>0</v>
      </c>
      <c r="W23" s="1">
        <f t="shared" si="6"/>
        <v>124</v>
      </c>
      <c r="X23" s="1">
        <v>184</v>
      </c>
      <c r="Y23" s="1">
        <v>0</v>
      </c>
      <c r="Z23" s="1">
        <f t="shared" si="7"/>
        <v>184</v>
      </c>
      <c r="AA23" s="1">
        <v>166</v>
      </c>
      <c r="AB23" s="1">
        <v>0</v>
      </c>
      <c r="AC23" s="1">
        <f t="shared" si="8"/>
        <v>166</v>
      </c>
      <c r="AD23" s="1">
        <v>170</v>
      </c>
      <c r="AE23" s="1">
        <v>0</v>
      </c>
      <c r="AF23" s="1">
        <f t="shared" si="12"/>
        <v>170</v>
      </c>
      <c r="AG23" s="1">
        <v>214</v>
      </c>
      <c r="AH23" s="1">
        <v>0</v>
      </c>
      <c r="AI23" s="1">
        <f t="shared" si="9"/>
        <v>214</v>
      </c>
      <c r="AJ23" s="1">
        <v>274</v>
      </c>
      <c r="AK23" s="1">
        <v>0</v>
      </c>
      <c r="AL23" s="1">
        <f t="shared" si="10"/>
        <v>274</v>
      </c>
      <c r="AM23" s="1">
        <f t="shared" si="13"/>
        <v>1818</v>
      </c>
      <c r="AN23" s="1">
        <f t="shared" si="13"/>
        <v>0</v>
      </c>
      <c r="AO23" s="1">
        <f t="shared" si="11"/>
        <v>1818</v>
      </c>
    </row>
    <row r="24" spans="2:41" x14ac:dyDescent="0.2">
      <c r="B24" s="9" t="s">
        <v>20</v>
      </c>
      <c r="C24" s="1">
        <v>740</v>
      </c>
      <c r="D24" s="1">
        <v>0</v>
      </c>
      <c r="E24" s="1">
        <f t="shared" si="0"/>
        <v>740</v>
      </c>
      <c r="F24" s="1">
        <v>754</v>
      </c>
      <c r="G24" s="1">
        <v>0</v>
      </c>
      <c r="H24" s="1">
        <f t="shared" si="1"/>
        <v>754</v>
      </c>
      <c r="I24" s="1">
        <v>668</v>
      </c>
      <c r="J24" s="1">
        <v>0</v>
      </c>
      <c r="K24" s="1">
        <f t="shared" si="2"/>
        <v>668</v>
      </c>
      <c r="L24" s="1">
        <v>62</v>
      </c>
      <c r="M24" s="1">
        <v>0</v>
      </c>
      <c r="N24" s="1">
        <f t="shared" si="3"/>
        <v>62</v>
      </c>
      <c r="O24" s="1">
        <v>258</v>
      </c>
      <c r="P24" s="1">
        <v>0</v>
      </c>
      <c r="Q24" s="1">
        <f t="shared" si="4"/>
        <v>258</v>
      </c>
      <c r="R24" s="1">
        <v>514</v>
      </c>
      <c r="S24" s="1">
        <v>0</v>
      </c>
      <c r="T24" s="1">
        <f t="shared" si="5"/>
        <v>514</v>
      </c>
      <c r="U24" s="1">
        <v>838</v>
      </c>
      <c r="V24" s="1">
        <v>0</v>
      </c>
      <c r="W24" s="1">
        <f t="shared" si="6"/>
        <v>838</v>
      </c>
      <c r="X24" s="1">
        <v>908</v>
      </c>
      <c r="Y24" s="1">
        <v>0</v>
      </c>
      <c r="Z24" s="1">
        <f t="shared" si="7"/>
        <v>908</v>
      </c>
      <c r="AA24" s="1">
        <v>1101</v>
      </c>
      <c r="AB24" s="1">
        <v>0</v>
      </c>
      <c r="AC24" s="1">
        <f t="shared" si="8"/>
        <v>1101</v>
      </c>
      <c r="AD24" s="1">
        <v>1296</v>
      </c>
      <c r="AE24" s="1">
        <v>0</v>
      </c>
      <c r="AF24" s="1">
        <f t="shared" si="12"/>
        <v>1296</v>
      </c>
      <c r="AG24" s="1">
        <v>1477</v>
      </c>
      <c r="AH24" s="1">
        <v>0</v>
      </c>
      <c r="AI24" s="1">
        <f t="shared" si="9"/>
        <v>1477</v>
      </c>
      <c r="AJ24" s="1">
        <v>1517</v>
      </c>
      <c r="AK24" s="1">
        <v>0</v>
      </c>
      <c r="AL24" s="1">
        <f t="shared" si="10"/>
        <v>1517</v>
      </c>
      <c r="AM24" s="1">
        <f t="shared" si="13"/>
        <v>10133</v>
      </c>
      <c r="AN24" s="1">
        <f t="shared" si="13"/>
        <v>0</v>
      </c>
      <c r="AO24" s="1">
        <f t="shared" si="11"/>
        <v>10133</v>
      </c>
    </row>
    <row r="25" spans="2:41" x14ac:dyDescent="0.2">
      <c r="B25" s="9" t="s">
        <v>21</v>
      </c>
      <c r="C25" s="1">
        <v>210</v>
      </c>
      <c r="D25" s="1">
        <v>0</v>
      </c>
      <c r="E25" s="1">
        <f t="shared" si="0"/>
        <v>210</v>
      </c>
      <c r="F25" s="1">
        <v>208</v>
      </c>
      <c r="G25" s="1">
        <v>0</v>
      </c>
      <c r="H25" s="1">
        <f t="shared" si="1"/>
        <v>208</v>
      </c>
      <c r="I25" s="1">
        <v>238</v>
      </c>
      <c r="J25" s="1">
        <v>0</v>
      </c>
      <c r="K25" s="1">
        <f t="shared" si="2"/>
        <v>238</v>
      </c>
      <c r="L25" s="1">
        <v>0</v>
      </c>
      <c r="M25" s="1">
        <v>0</v>
      </c>
      <c r="N25" s="1">
        <f t="shared" si="3"/>
        <v>0</v>
      </c>
      <c r="O25" s="1">
        <v>0</v>
      </c>
      <c r="P25" s="1">
        <v>0</v>
      </c>
      <c r="Q25" s="1">
        <f t="shared" si="4"/>
        <v>0</v>
      </c>
      <c r="R25" s="1">
        <v>120</v>
      </c>
      <c r="S25" s="1">
        <v>0</v>
      </c>
      <c r="T25" s="1">
        <f t="shared" si="5"/>
        <v>120</v>
      </c>
      <c r="U25" s="1">
        <v>124</v>
      </c>
      <c r="V25" s="1">
        <v>0</v>
      </c>
      <c r="W25" s="1">
        <f t="shared" si="6"/>
        <v>124</v>
      </c>
      <c r="X25" s="1">
        <v>192</v>
      </c>
      <c r="Y25" s="1">
        <v>0</v>
      </c>
      <c r="Z25" s="1">
        <f t="shared" si="7"/>
        <v>192</v>
      </c>
      <c r="AA25" s="1">
        <v>244</v>
      </c>
      <c r="AB25" s="1">
        <v>0</v>
      </c>
      <c r="AC25" s="1">
        <f t="shared" si="8"/>
        <v>244</v>
      </c>
      <c r="AD25" s="1">
        <v>258</v>
      </c>
      <c r="AE25" s="1">
        <v>0</v>
      </c>
      <c r="AF25" s="1">
        <f t="shared" si="12"/>
        <v>258</v>
      </c>
      <c r="AG25" s="1">
        <v>416</v>
      </c>
      <c r="AH25" s="1">
        <v>0</v>
      </c>
      <c r="AI25" s="1">
        <f t="shared" si="9"/>
        <v>416</v>
      </c>
      <c r="AJ25" s="1">
        <v>582</v>
      </c>
      <c r="AK25" s="1">
        <v>0</v>
      </c>
      <c r="AL25" s="1">
        <f t="shared" si="10"/>
        <v>582</v>
      </c>
      <c r="AM25" s="1">
        <f t="shared" si="13"/>
        <v>2592</v>
      </c>
      <c r="AN25" s="1">
        <f t="shared" si="13"/>
        <v>0</v>
      </c>
      <c r="AO25" s="1">
        <f t="shared" si="11"/>
        <v>2592</v>
      </c>
    </row>
    <row r="26" spans="2:41" x14ac:dyDescent="0.2">
      <c r="B26" s="9" t="s">
        <v>22</v>
      </c>
      <c r="C26" s="1">
        <v>124</v>
      </c>
      <c r="D26" s="1">
        <v>0</v>
      </c>
      <c r="E26" s="1">
        <f t="shared" si="0"/>
        <v>124</v>
      </c>
      <c r="F26" s="1">
        <v>116</v>
      </c>
      <c r="G26" s="1">
        <v>0</v>
      </c>
      <c r="H26" s="1">
        <f t="shared" si="1"/>
        <v>116</v>
      </c>
      <c r="I26" s="1">
        <v>116</v>
      </c>
      <c r="J26" s="1">
        <v>0</v>
      </c>
      <c r="K26" s="1">
        <f t="shared" si="2"/>
        <v>116</v>
      </c>
      <c r="L26" s="1">
        <v>0</v>
      </c>
      <c r="M26" s="1">
        <v>0</v>
      </c>
      <c r="N26" s="1">
        <f t="shared" si="3"/>
        <v>0</v>
      </c>
      <c r="O26" s="1">
        <v>0</v>
      </c>
      <c r="P26" s="1">
        <v>0</v>
      </c>
      <c r="Q26" s="1">
        <f t="shared" si="4"/>
        <v>0</v>
      </c>
      <c r="R26" s="1">
        <v>36</v>
      </c>
      <c r="S26" s="1">
        <v>0</v>
      </c>
      <c r="T26" s="1">
        <f t="shared" si="5"/>
        <v>36</v>
      </c>
      <c r="U26" s="1">
        <v>124</v>
      </c>
      <c r="V26" s="1">
        <v>0</v>
      </c>
      <c r="W26" s="1">
        <f t="shared" si="6"/>
        <v>124</v>
      </c>
      <c r="X26" s="1">
        <v>130</v>
      </c>
      <c r="Y26" s="1">
        <v>0</v>
      </c>
      <c r="Z26" s="1">
        <f t="shared" si="7"/>
        <v>130</v>
      </c>
      <c r="AA26" s="1">
        <v>191</v>
      </c>
      <c r="AB26" s="1">
        <v>0</v>
      </c>
      <c r="AC26" s="1">
        <f t="shared" si="8"/>
        <v>191</v>
      </c>
      <c r="AD26" s="1">
        <v>182</v>
      </c>
      <c r="AE26" s="1">
        <v>0</v>
      </c>
      <c r="AF26" s="1">
        <f t="shared" si="12"/>
        <v>182</v>
      </c>
      <c r="AG26" s="1">
        <v>148</v>
      </c>
      <c r="AH26" s="1">
        <v>0</v>
      </c>
      <c r="AI26" s="1">
        <f t="shared" si="9"/>
        <v>148</v>
      </c>
      <c r="AJ26" s="1">
        <v>144</v>
      </c>
      <c r="AK26" s="1">
        <v>0</v>
      </c>
      <c r="AL26" s="1">
        <f t="shared" si="10"/>
        <v>144</v>
      </c>
      <c r="AM26" s="1">
        <f t="shared" si="13"/>
        <v>1311</v>
      </c>
      <c r="AN26" s="1">
        <f t="shared" si="13"/>
        <v>0</v>
      </c>
      <c r="AO26" s="1">
        <f t="shared" si="11"/>
        <v>1311</v>
      </c>
    </row>
    <row r="27" spans="2:41" x14ac:dyDescent="0.2">
      <c r="B27" s="9" t="s">
        <v>23</v>
      </c>
      <c r="C27" s="1">
        <v>464</v>
      </c>
      <c r="D27" s="1">
        <v>0</v>
      </c>
      <c r="E27" s="1">
        <f t="shared" si="0"/>
        <v>464</v>
      </c>
      <c r="F27" s="1">
        <v>486</v>
      </c>
      <c r="G27" s="1">
        <v>0</v>
      </c>
      <c r="H27" s="1">
        <f t="shared" si="1"/>
        <v>486</v>
      </c>
      <c r="I27" s="1">
        <v>368</v>
      </c>
      <c r="J27" s="1">
        <v>0</v>
      </c>
      <c r="K27" s="1">
        <f t="shared" si="2"/>
        <v>368</v>
      </c>
      <c r="L27" s="1">
        <v>18</v>
      </c>
      <c r="M27" s="1">
        <v>0</v>
      </c>
      <c r="N27" s="1">
        <f t="shared" si="3"/>
        <v>18</v>
      </c>
      <c r="O27" s="1">
        <v>70</v>
      </c>
      <c r="P27" s="1">
        <v>0</v>
      </c>
      <c r="Q27" s="1">
        <f t="shared" si="4"/>
        <v>70</v>
      </c>
      <c r="R27" s="1">
        <v>233</v>
      </c>
      <c r="S27" s="1">
        <v>0</v>
      </c>
      <c r="T27" s="1">
        <f t="shared" si="5"/>
        <v>233</v>
      </c>
      <c r="U27" s="1">
        <v>291</v>
      </c>
      <c r="V27" s="1">
        <v>0</v>
      </c>
      <c r="W27" s="1">
        <f t="shared" si="6"/>
        <v>291</v>
      </c>
      <c r="X27" s="1">
        <v>348</v>
      </c>
      <c r="Y27" s="1">
        <v>0</v>
      </c>
      <c r="Z27" s="1">
        <f t="shared" si="7"/>
        <v>348</v>
      </c>
      <c r="AA27" s="1">
        <v>356</v>
      </c>
      <c r="AB27" s="1">
        <v>0</v>
      </c>
      <c r="AC27" s="1">
        <f t="shared" si="8"/>
        <v>356</v>
      </c>
      <c r="AD27" s="1">
        <v>390</v>
      </c>
      <c r="AE27" s="1">
        <v>0</v>
      </c>
      <c r="AF27" s="1">
        <f t="shared" si="12"/>
        <v>390</v>
      </c>
      <c r="AG27" s="1">
        <v>324</v>
      </c>
      <c r="AH27" s="1">
        <v>0</v>
      </c>
      <c r="AI27" s="1">
        <f t="shared" si="9"/>
        <v>324</v>
      </c>
      <c r="AJ27" s="1">
        <v>506</v>
      </c>
      <c r="AK27" s="1">
        <v>0</v>
      </c>
      <c r="AL27" s="1">
        <f t="shared" si="10"/>
        <v>506</v>
      </c>
      <c r="AM27" s="1">
        <f t="shared" si="13"/>
        <v>3854</v>
      </c>
      <c r="AN27" s="1">
        <f t="shared" si="13"/>
        <v>0</v>
      </c>
      <c r="AO27" s="1">
        <f t="shared" si="11"/>
        <v>3854</v>
      </c>
    </row>
    <row r="28" spans="2:41" x14ac:dyDescent="0.2">
      <c r="B28" s="9" t="s">
        <v>24</v>
      </c>
      <c r="C28" s="1">
        <v>118</v>
      </c>
      <c r="D28" s="1">
        <v>0</v>
      </c>
      <c r="E28" s="1">
        <f t="shared" si="0"/>
        <v>118</v>
      </c>
      <c r="F28" s="1">
        <v>86</v>
      </c>
      <c r="G28" s="1">
        <v>0</v>
      </c>
      <c r="H28" s="1">
        <f t="shared" si="1"/>
        <v>86</v>
      </c>
      <c r="I28" s="1">
        <v>62</v>
      </c>
      <c r="J28" s="1">
        <v>0</v>
      </c>
      <c r="K28" s="1">
        <f t="shared" si="2"/>
        <v>62</v>
      </c>
      <c r="L28" s="1">
        <v>0</v>
      </c>
      <c r="M28" s="1">
        <v>0</v>
      </c>
      <c r="N28" s="1">
        <f t="shared" si="3"/>
        <v>0</v>
      </c>
      <c r="O28" s="1">
        <v>0</v>
      </c>
      <c r="P28" s="1">
        <v>0</v>
      </c>
      <c r="Q28" s="1">
        <f t="shared" si="4"/>
        <v>0</v>
      </c>
      <c r="R28" s="1">
        <v>34</v>
      </c>
      <c r="S28" s="1">
        <v>0</v>
      </c>
      <c r="T28" s="1">
        <f t="shared" si="5"/>
        <v>34</v>
      </c>
      <c r="U28" s="1">
        <v>36</v>
      </c>
      <c r="V28" s="1">
        <v>0</v>
      </c>
      <c r="W28" s="1">
        <f t="shared" si="6"/>
        <v>36</v>
      </c>
      <c r="X28" s="1">
        <v>74</v>
      </c>
      <c r="Y28" s="1">
        <v>0</v>
      </c>
      <c r="Z28" s="1">
        <f t="shared" si="7"/>
        <v>74</v>
      </c>
      <c r="AA28" s="1">
        <v>76</v>
      </c>
      <c r="AB28" s="1">
        <v>0</v>
      </c>
      <c r="AC28" s="1">
        <f t="shared" si="8"/>
        <v>76</v>
      </c>
      <c r="AD28" s="1">
        <v>96</v>
      </c>
      <c r="AE28" s="1">
        <v>0</v>
      </c>
      <c r="AF28" s="1">
        <f t="shared" si="12"/>
        <v>96</v>
      </c>
      <c r="AG28" s="1">
        <v>122</v>
      </c>
      <c r="AH28" s="1">
        <v>0</v>
      </c>
      <c r="AI28" s="1">
        <f t="shared" si="9"/>
        <v>122</v>
      </c>
      <c r="AJ28" s="1">
        <v>64</v>
      </c>
      <c r="AK28" s="1">
        <v>0</v>
      </c>
      <c r="AL28" s="1">
        <f t="shared" si="10"/>
        <v>64</v>
      </c>
      <c r="AM28" s="1">
        <f t="shared" si="13"/>
        <v>768</v>
      </c>
      <c r="AN28" s="1">
        <f t="shared" si="13"/>
        <v>0</v>
      </c>
      <c r="AO28" s="1">
        <f t="shared" si="11"/>
        <v>768</v>
      </c>
    </row>
    <row r="29" spans="2:41" x14ac:dyDescent="0.2">
      <c r="B29" s="9" t="s">
        <v>25</v>
      </c>
      <c r="C29" s="1">
        <v>4105</v>
      </c>
      <c r="D29" s="1">
        <v>6568</v>
      </c>
      <c r="E29" s="1">
        <f t="shared" si="0"/>
        <v>10673</v>
      </c>
      <c r="F29" s="1">
        <v>4072</v>
      </c>
      <c r="G29" s="1">
        <v>3933</v>
      </c>
      <c r="H29" s="1">
        <f t="shared" si="1"/>
        <v>8005</v>
      </c>
      <c r="I29" s="1">
        <v>3508</v>
      </c>
      <c r="J29" s="1">
        <v>2381</v>
      </c>
      <c r="K29" s="1">
        <f t="shared" si="2"/>
        <v>5889</v>
      </c>
      <c r="L29" s="1">
        <v>109</v>
      </c>
      <c r="M29" s="1">
        <v>46</v>
      </c>
      <c r="N29" s="1">
        <f t="shared" si="3"/>
        <v>155</v>
      </c>
      <c r="O29" s="1">
        <v>2</v>
      </c>
      <c r="P29" s="1">
        <v>10</v>
      </c>
      <c r="Q29" s="1">
        <f t="shared" si="4"/>
        <v>12</v>
      </c>
      <c r="R29" s="1">
        <v>294</v>
      </c>
      <c r="S29" s="1">
        <v>6</v>
      </c>
      <c r="T29" s="1">
        <f t="shared" si="5"/>
        <v>300</v>
      </c>
      <c r="U29" s="1">
        <v>1512</v>
      </c>
      <c r="V29" s="1">
        <v>2</v>
      </c>
      <c r="W29" s="1">
        <f t="shared" si="6"/>
        <v>1514</v>
      </c>
      <c r="X29" s="1">
        <v>1851</v>
      </c>
      <c r="Y29" s="1">
        <v>6</v>
      </c>
      <c r="Z29" s="1">
        <f t="shared" si="7"/>
        <v>1857</v>
      </c>
      <c r="AA29" s="1">
        <v>2087</v>
      </c>
      <c r="AB29" s="1">
        <v>0</v>
      </c>
      <c r="AC29" s="1">
        <f t="shared" si="8"/>
        <v>2087</v>
      </c>
      <c r="AD29" s="1">
        <v>2453</v>
      </c>
      <c r="AE29" s="1">
        <v>0</v>
      </c>
      <c r="AF29" s="1">
        <f t="shared" si="12"/>
        <v>2453</v>
      </c>
      <c r="AG29" s="1">
        <v>2580</v>
      </c>
      <c r="AH29" s="1">
        <v>22</v>
      </c>
      <c r="AI29" s="1">
        <f t="shared" si="9"/>
        <v>2602</v>
      </c>
      <c r="AJ29" s="1">
        <v>2999</v>
      </c>
      <c r="AK29" s="1">
        <v>36</v>
      </c>
      <c r="AL29" s="1">
        <f t="shared" si="10"/>
        <v>3035</v>
      </c>
      <c r="AM29" s="1">
        <f t="shared" si="13"/>
        <v>25572</v>
      </c>
      <c r="AN29" s="1">
        <f t="shared" si="13"/>
        <v>13010</v>
      </c>
      <c r="AO29" s="1">
        <f t="shared" si="11"/>
        <v>38582</v>
      </c>
    </row>
    <row r="30" spans="2:41" x14ac:dyDescent="0.2">
      <c r="B30" s="9" t="s">
        <v>26</v>
      </c>
      <c r="C30" s="1">
        <v>186</v>
      </c>
      <c r="D30" s="1">
        <v>0</v>
      </c>
      <c r="E30" s="1">
        <f t="shared" si="0"/>
        <v>186</v>
      </c>
      <c r="F30" s="1">
        <v>178</v>
      </c>
      <c r="G30" s="1">
        <v>0</v>
      </c>
      <c r="H30" s="1">
        <f t="shared" si="1"/>
        <v>178</v>
      </c>
      <c r="I30" s="1">
        <v>224</v>
      </c>
      <c r="J30" s="1">
        <v>0</v>
      </c>
      <c r="K30" s="1">
        <f t="shared" si="2"/>
        <v>224</v>
      </c>
      <c r="L30" s="1">
        <v>0</v>
      </c>
      <c r="M30" s="1">
        <v>0</v>
      </c>
      <c r="N30" s="1">
        <f t="shared" si="3"/>
        <v>0</v>
      </c>
      <c r="O30" s="1">
        <v>0</v>
      </c>
      <c r="P30" s="1">
        <v>0</v>
      </c>
      <c r="Q30" s="1">
        <f t="shared" si="4"/>
        <v>0</v>
      </c>
      <c r="R30" s="1">
        <v>30</v>
      </c>
      <c r="S30" s="1">
        <v>0</v>
      </c>
      <c r="T30" s="1">
        <f t="shared" si="5"/>
        <v>30</v>
      </c>
      <c r="U30" s="1">
        <v>122</v>
      </c>
      <c r="V30" s="1">
        <v>0</v>
      </c>
      <c r="W30" s="1">
        <f t="shared" si="6"/>
        <v>122</v>
      </c>
      <c r="X30" s="1">
        <v>124</v>
      </c>
      <c r="Y30" s="1">
        <v>0</v>
      </c>
      <c r="Z30" s="1">
        <f t="shared" si="7"/>
        <v>124</v>
      </c>
      <c r="AA30" s="1">
        <v>122</v>
      </c>
      <c r="AB30" s="1">
        <v>0</v>
      </c>
      <c r="AC30" s="1">
        <f t="shared" si="8"/>
        <v>122</v>
      </c>
      <c r="AD30" s="1">
        <v>124</v>
      </c>
      <c r="AE30" s="1">
        <v>0</v>
      </c>
      <c r="AF30" s="1">
        <f t="shared" si="12"/>
        <v>124</v>
      </c>
      <c r="AG30" s="1">
        <v>124</v>
      </c>
      <c r="AH30" s="1">
        <v>0</v>
      </c>
      <c r="AI30" s="1">
        <f t="shared" si="9"/>
        <v>124</v>
      </c>
      <c r="AJ30" s="1">
        <v>128</v>
      </c>
      <c r="AK30" s="1">
        <v>0</v>
      </c>
      <c r="AL30" s="1">
        <f t="shared" si="10"/>
        <v>128</v>
      </c>
      <c r="AM30" s="1">
        <f t="shared" si="13"/>
        <v>1362</v>
      </c>
      <c r="AN30" s="1">
        <f t="shared" si="13"/>
        <v>0</v>
      </c>
      <c r="AO30" s="1">
        <f t="shared" si="11"/>
        <v>1362</v>
      </c>
    </row>
    <row r="31" spans="2:41" x14ac:dyDescent="0.2">
      <c r="B31" s="9" t="s">
        <v>27</v>
      </c>
      <c r="C31" s="1">
        <v>210</v>
      </c>
      <c r="D31" s="1">
        <v>0</v>
      </c>
      <c r="E31" s="1">
        <f t="shared" si="0"/>
        <v>210</v>
      </c>
      <c r="F31" s="1">
        <v>200</v>
      </c>
      <c r="G31" s="1">
        <v>0</v>
      </c>
      <c r="H31" s="1">
        <f t="shared" si="1"/>
        <v>200</v>
      </c>
      <c r="I31" s="1">
        <v>216</v>
      </c>
      <c r="J31" s="1">
        <v>0</v>
      </c>
      <c r="K31" s="1">
        <f t="shared" si="2"/>
        <v>216</v>
      </c>
      <c r="L31" s="1">
        <v>0</v>
      </c>
      <c r="M31" s="1">
        <v>0</v>
      </c>
      <c r="N31" s="1">
        <f t="shared" si="3"/>
        <v>0</v>
      </c>
      <c r="O31" s="1">
        <v>66</v>
      </c>
      <c r="P31" s="1">
        <v>0</v>
      </c>
      <c r="Q31" s="1">
        <f t="shared" si="4"/>
        <v>66</v>
      </c>
      <c r="R31" s="1">
        <v>94</v>
      </c>
      <c r="S31" s="1">
        <v>0</v>
      </c>
      <c r="T31" s="1">
        <f t="shared" si="5"/>
        <v>94</v>
      </c>
      <c r="U31" s="1">
        <v>124</v>
      </c>
      <c r="V31" s="1">
        <v>0</v>
      </c>
      <c r="W31" s="1">
        <f t="shared" si="6"/>
        <v>124</v>
      </c>
      <c r="X31" s="1">
        <v>222</v>
      </c>
      <c r="Y31" s="1">
        <v>0</v>
      </c>
      <c r="Z31" s="1">
        <f t="shared" si="7"/>
        <v>222</v>
      </c>
      <c r="AA31" s="1">
        <v>220</v>
      </c>
      <c r="AB31" s="1">
        <v>0</v>
      </c>
      <c r="AC31" s="1">
        <f t="shared" si="8"/>
        <v>220</v>
      </c>
      <c r="AD31" s="1">
        <v>179</v>
      </c>
      <c r="AE31" s="1">
        <v>0</v>
      </c>
      <c r="AF31" s="1">
        <f t="shared" si="12"/>
        <v>179</v>
      </c>
      <c r="AG31" s="1">
        <v>162</v>
      </c>
      <c r="AH31" s="1">
        <v>0</v>
      </c>
      <c r="AI31" s="1">
        <f t="shared" si="9"/>
        <v>162</v>
      </c>
      <c r="AJ31" s="1">
        <v>174</v>
      </c>
      <c r="AK31" s="1">
        <v>0</v>
      </c>
      <c r="AL31" s="1">
        <f t="shared" si="10"/>
        <v>174</v>
      </c>
      <c r="AM31" s="1">
        <f t="shared" si="13"/>
        <v>1867</v>
      </c>
      <c r="AN31" s="1">
        <f t="shared" si="13"/>
        <v>0</v>
      </c>
      <c r="AO31" s="1">
        <f t="shared" si="11"/>
        <v>1867</v>
      </c>
    </row>
    <row r="32" spans="2:41" x14ac:dyDescent="0.2">
      <c r="B32" s="9" t="s">
        <v>28</v>
      </c>
      <c r="C32" s="1">
        <v>248</v>
      </c>
      <c r="D32" s="1">
        <v>0</v>
      </c>
      <c r="E32" s="1">
        <f t="shared" si="0"/>
        <v>248</v>
      </c>
      <c r="F32" s="1">
        <v>232</v>
      </c>
      <c r="G32" s="1">
        <v>0</v>
      </c>
      <c r="H32" s="1">
        <f t="shared" si="1"/>
        <v>232</v>
      </c>
      <c r="I32" s="1">
        <v>258</v>
      </c>
      <c r="J32" s="1">
        <v>0</v>
      </c>
      <c r="K32" s="1">
        <f t="shared" si="2"/>
        <v>258</v>
      </c>
      <c r="L32" s="1">
        <v>34</v>
      </c>
      <c r="M32" s="1">
        <v>0</v>
      </c>
      <c r="N32" s="1">
        <f t="shared" si="3"/>
        <v>34</v>
      </c>
      <c r="O32" s="1">
        <v>62</v>
      </c>
      <c r="P32" s="1">
        <v>0</v>
      </c>
      <c r="Q32" s="1">
        <f t="shared" si="4"/>
        <v>62</v>
      </c>
      <c r="R32" s="1">
        <v>153</v>
      </c>
      <c r="S32" s="1">
        <v>0</v>
      </c>
      <c r="T32" s="1">
        <f t="shared" si="5"/>
        <v>153</v>
      </c>
      <c r="U32" s="1">
        <v>274</v>
      </c>
      <c r="V32" s="1">
        <v>0</v>
      </c>
      <c r="W32" s="1">
        <f t="shared" si="6"/>
        <v>274</v>
      </c>
      <c r="X32" s="1">
        <v>262</v>
      </c>
      <c r="Y32" s="1">
        <v>0</v>
      </c>
      <c r="Z32" s="1">
        <f t="shared" si="7"/>
        <v>262</v>
      </c>
      <c r="AA32" s="1">
        <v>264</v>
      </c>
      <c r="AB32" s="1">
        <v>0</v>
      </c>
      <c r="AC32" s="1">
        <f t="shared" si="8"/>
        <v>264</v>
      </c>
      <c r="AD32" s="1">
        <v>254</v>
      </c>
      <c r="AE32" s="1">
        <v>0</v>
      </c>
      <c r="AF32" s="1">
        <f t="shared" si="12"/>
        <v>254</v>
      </c>
      <c r="AG32" s="1">
        <v>240</v>
      </c>
      <c r="AH32" s="1">
        <v>0</v>
      </c>
      <c r="AI32" s="1">
        <f t="shared" si="9"/>
        <v>240</v>
      </c>
      <c r="AJ32" s="1">
        <v>248</v>
      </c>
      <c r="AK32" s="1">
        <v>0</v>
      </c>
      <c r="AL32" s="1">
        <f t="shared" si="10"/>
        <v>248</v>
      </c>
      <c r="AM32" s="1">
        <f t="shared" si="13"/>
        <v>2529</v>
      </c>
      <c r="AN32" s="1">
        <f t="shared" si="13"/>
        <v>0</v>
      </c>
      <c r="AO32" s="1">
        <f t="shared" si="11"/>
        <v>2529</v>
      </c>
    </row>
    <row r="33" spans="2:44" x14ac:dyDescent="0.2">
      <c r="B33" s="2" t="s">
        <v>29</v>
      </c>
      <c r="C33" s="1">
        <v>200</v>
      </c>
      <c r="D33" s="1">
        <v>0</v>
      </c>
      <c r="E33" s="1">
        <f t="shared" si="0"/>
        <v>200</v>
      </c>
      <c r="F33" s="1">
        <v>178</v>
      </c>
      <c r="G33" s="1">
        <v>0</v>
      </c>
      <c r="H33" s="1">
        <f t="shared" si="1"/>
        <v>178</v>
      </c>
      <c r="I33" s="1">
        <v>153</v>
      </c>
      <c r="J33" s="1">
        <v>0</v>
      </c>
      <c r="K33" s="1">
        <f t="shared" si="2"/>
        <v>153</v>
      </c>
      <c r="L33" s="1">
        <v>12</v>
      </c>
      <c r="M33" s="1">
        <v>0</v>
      </c>
      <c r="N33" s="1">
        <f t="shared" si="3"/>
        <v>12</v>
      </c>
      <c r="O33" s="1">
        <v>0</v>
      </c>
      <c r="P33" s="1">
        <v>0</v>
      </c>
      <c r="Q33" s="1">
        <f t="shared" si="4"/>
        <v>0</v>
      </c>
      <c r="R33" s="1">
        <v>50</v>
      </c>
      <c r="S33" s="1">
        <v>0</v>
      </c>
      <c r="T33" s="1">
        <f t="shared" si="5"/>
        <v>50</v>
      </c>
      <c r="U33" s="1">
        <v>72</v>
      </c>
      <c r="V33" s="1">
        <v>0</v>
      </c>
      <c r="W33" s="1">
        <f t="shared" si="6"/>
        <v>72</v>
      </c>
      <c r="X33" s="1">
        <v>72</v>
      </c>
      <c r="Y33" s="1">
        <v>0</v>
      </c>
      <c r="Z33" s="1">
        <f t="shared" si="7"/>
        <v>72</v>
      </c>
      <c r="AA33" s="1">
        <v>72</v>
      </c>
      <c r="AB33" s="1">
        <v>0</v>
      </c>
      <c r="AC33" s="1">
        <f t="shared" si="8"/>
        <v>72</v>
      </c>
      <c r="AD33" s="1">
        <v>115</v>
      </c>
      <c r="AE33" s="1">
        <v>0</v>
      </c>
      <c r="AF33" s="1">
        <f t="shared" si="12"/>
        <v>115</v>
      </c>
      <c r="AG33" s="1">
        <v>134</v>
      </c>
      <c r="AH33" s="1">
        <v>0</v>
      </c>
      <c r="AI33" s="1">
        <f t="shared" si="9"/>
        <v>134</v>
      </c>
      <c r="AJ33" s="1">
        <v>142</v>
      </c>
      <c r="AK33" s="1">
        <v>0</v>
      </c>
      <c r="AL33" s="1">
        <f t="shared" si="10"/>
        <v>142</v>
      </c>
      <c r="AM33" s="1">
        <f t="shared" si="13"/>
        <v>1200</v>
      </c>
      <c r="AN33" s="1">
        <f t="shared" si="13"/>
        <v>0</v>
      </c>
      <c r="AO33" s="1">
        <f t="shared" si="11"/>
        <v>1200</v>
      </c>
    </row>
    <row r="34" spans="2:44" x14ac:dyDescent="0.2">
      <c r="B34" s="2" t="s">
        <v>30</v>
      </c>
      <c r="C34" s="1">
        <v>964</v>
      </c>
      <c r="D34" s="1">
        <v>88</v>
      </c>
      <c r="E34" s="1">
        <f t="shared" si="0"/>
        <v>1052</v>
      </c>
      <c r="F34" s="1">
        <v>956</v>
      </c>
      <c r="G34" s="1">
        <v>49</v>
      </c>
      <c r="H34" s="1">
        <f t="shared" si="1"/>
        <v>1005</v>
      </c>
      <c r="I34" s="1">
        <v>840</v>
      </c>
      <c r="J34" s="1">
        <v>40</v>
      </c>
      <c r="K34" s="1">
        <f t="shared" si="2"/>
        <v>880</v>
      </c>
      <c r="L34" s="1">
        <v>64</v>
      </c>
      <c r="M34" s="1">
        <v>0</v>
      </c>
      <c r="N34" s="1">
        <f t="shared" si="3"/>
        <v>64</v>
      </c>
      <c r="O34" s="1">
        <v>134</v>
      </c>
      <c r="P34" s="1">
        <v>0</v>
      </c>
      <c r="Q34" s="1">
        <f t="shared" si="4"/>
        <v>134</v>
      </c>
      <c r="R34" s="1">
        <v>468</v>
      </c>
      <c r="S34" s="1">
        <v>0</v>
      </c>
      <c r="T34" s="1">
        <f t="shared" si="5"/>
        <v>468</v>
      </c>
      <c r="U34" s="1">
        <v>699</v>
      </c>
      <c r="V34" s="1">
        <v>0</v>
      </c>
      <c r="W34" s="1">
        <f t="shared" si="6"/>
        <v>699</v>
      </c>
      <c r="X34" s="1">
        <v>846</v>
      </c>
      <c r="Y34" s="1">
        <v>0</v>
      </c>
      <c r="Z34" s="1">
        <f t="shared" si="7"/>
        <v>846</v>
      </c>
      <c r="AA34" s="1">
        <v>858</v>
      </c>
      <c r="AB34" s="1">
        <v>0</v>
      </c>
      <c r="AC34" s="1">
        <f t="shared" si="8"/>
        <v>858</v>
      </c>
      <c r="AD34" s="1">
        <v>959</v>
      </c>
      <c r="AE34" s="1">
        <v>0</v>
      </c>
      <c r="AF34" s="1">
        <f t="shared" si="12"/>
        <v>959</v>
      </c>
      <c r="AG34" s="1">
        <v>902</v>
      </c>
      <c r="AH34" s="1">
        <v>0</v>
      </c>
      <c r="AI34" s="1">
        <f t="shared" si="9"/>
        <v>902</v>
      </c>
      <c r="AJ34" s="1">
        <v>1056</v>
      </c>
      <c r="AK34" s="1">
        <v>0</v>
      </c>
      <c r="AL34" s="1">
        <f t="shared" si="10"/>
        <v>1056</v>
      </c>
      <c r="AM34" s="1">
        <f t="shared" si="13"/>
        <v>8746</v>
      </c>
      <c r="AN34" s="1">
        <f t="shared" si="13"/>
        <v>177</v>
      </c>
      <c r="AO34" s="1">
        <f t="shared" si="11"/>
        <v>8923</v>
      </c>
    </row>
    <row r="35" spans="2:44" x14ac:dyDescent="0.2">
      <c r="B35" s="2" t="s">
        <v>31</v>
      </c>
      <c r="C35" s="1">
        <v>370</v>
      </c>
      <c r="D35" s="1">
        <v>0</v>
      </c>
      <c r="E35" s="1">
        <f t="shared" si="0"/>
        <v>370</v>
      </c>
      <c r="F35" s="1">
        <v>434</v>
      </c>
      <c r="G35" s="1">
        <v>0</v>
      </c>
      <c r="H35" s="1">
        <f t="shared" si="1"/>
        <v>434</v>
      </c>
      <c r="I35" s="1">
        <v>348</v>
      </c>
      <c r="J35" s="1">
        <v>0</v>
      </c>
      <c r="K35" s="1">
        <f t="shared" si="2"/>
        <v>348</v>
      </c>
      <c r="L35" s="1">
        <v>30</v>
      </c>
      <c r="M35" s="1">
        <v>0</v>
      </c>
      <c r="N35" s="1">
        <f t="shared" si="3"/>
        <v>30</v>
      </c>
      <c r="O35" s="1">
        <v>55</v>
      </c>
      <c r="P35" s="1">
        <v>0</v>
      </c>
      <c r="Q35" s="1">
        <f t="shared" si="4"/>
        <v>55</v>
      </c>
      <c r="R35" s="1">
        <v>210</v>
      </c>
      <c r="S35" s="1">
        <v>0</v>
      </c>
      <c r="T35" s="1">
        <f t="shared" si="5"/>
        <v>210</v>
      </c>
      <c r="U35" s="1">
        <v>409</v>
      </c>
      <c r="V35" s="1">
        <v>0</v>
      </c>
      <c r="W35" s="1">
        <f t="shared" si="6"/>
        <v>409</v>
      </c>
      <c r="X35" s="1">
        <v>404</v>
      </c>
      <c r="Y35" s="1">
        <v>0</v>
      </c>
      <c r="Z35" s="1">
        <f t="shared" si="7"/>
        <v>404</v>
      </c>
      <c r="AA35" s="1">
        <v>384</v>
      </c>
      <c r="AB35" s="1">
        <v>0</v>
      </c>
      <c r="AC35" s="1">
        <f t="shared" si="8"/>
        <v>384</v>
      </c>
      <c r="AD35" s="1">
        <v>386</v>
      </c>
      <c r="AE35" s="1">
        <v>0</v>
      </c>
      <c r="AF35" s="1">
        <f t="shared" si="12"/>
        <v>386</v>
      </c>
      <c r="AG35" s="1">
        <v>400</v>
      </c>
      <c r="AH35" s="1">
        <v>0</v>
      </c>
      <c r="AI35" s="1">
        <f t="shared" si="9"/>
        <v>400</v>
      </c>
      <c r="AJ35" s="1">
        <v>438</v>
      </c>
      <c r="AK35" s="1">
        <v>0</v>
      </c>
      <c r="AL35" s="1">
        <f t="shared" si="10"/>
        <v>438</v>
      </c>
      <c r="AM35" s="1">
        <f t="shared" si="13"/>
        <v>3868</v>
      </c>
      <c r="AN35" s="1">
        <f t="shared" si="13"/>
        <v>0</v>
      </c>
      <c r="AO35" s="1">
        <f t="shared" si="11"/>
        <v>3868</v>
      </c>
    </row>
    <row r="36" spans="2:44" x14ac:dyDescent="0.2">
      <c r="B36" s="2" t="s">
        <v>32</v>
      </c>
      <c r="C36" s="1">
        <v>253</v>
      </c>
      <c r="D36" s="1">
        <v>0</v>
      </c>
      <c r="E36" s="1">
        <f t="shared" si="0"/>
        <v>253</v>
      </c>
      <c r="F36" s="1">
        <v>238</v>
      </c>
      <c r="G36" s="1">
        <v>0</v>
      </c>
      <c r="H36" s="1">
        <f t="shared" si="1"/>
        <v>238</v>
      </c>
      <c r="I36" s="1">
        <v>209</v>
      </c>
      <c r="J36" s="1">
        <v>0</v>
      </c>
      <c r="K36" s="1">
        <f t="shared" si="2"/>
        <v>209</v>
      </c>
      <c r="L36" s="1">
        <v>8</v>
      </c>
      <c r="M36" s="1">
        <v>0</v>
      </c>
      <c r="N36" s="1">
        <f t="shared" si="3"/>
        <v>8</v>
      </c>
      <c r="O36" s="1">
        <v>0</v>
      </c>
      <c r="P36" s="1">
        <v>0</v>
      </c>
      <c r="Q36" s="1">
        <f t="shared" si="4"/>
        <v>0</v>
      </c>
      <c r="R36" s="1">
        <v>0</v>
      </c>
      <c r="S36" s="1">
        <v>0</v>
      </c>
      <c r="T36" s="1">
        <f t="shared" si="5"/>
        <v>0</v>
      </c>
      <c r="U36" s="1">
        <v>4</v>
      </c>
      <c r="V36" s="1">
        <v>0</v>
      </c>
      <c r="W36" s="1">
        <f t="shared" si="6"/>
        <v>4</v>
      </c>
      <c r="X36" s="1">
        <v>2</v>
      </c>
      <c r="Y36" s="1">
        <v>0</v>
      </c>
      <c r="Z36" s="1">
        <f t="shared" si="7"/>
        <v>2</v>
      </c>
      <c r="AA36" s="1">
        <v>2</v>
      </c>
      <c r="AB36" s="1">
        <v>0</v>
      </c>
      <c r="AC36" s="1">
        <f t="shared" si="8"/>
        <v>2</v>
      </c>
      <c r="AD36" s="1">
        <v>36</v>
      </c>
      <c r="AE36" s="1">
        <v>0</v>
      </c>
      <c r="AF36" s="1">
        <f t="shared" si="12"/>
        <v>36</v>
      </c>
      <c r="AG36" s="1">
        <v>71</v>
      </c>
      <c r="AH36" s="1">
        <v>0</v>
      </c>
      <c r="AI36" s="1">
        <f t="shared" si="9"/>
        <v>71</v>
      </c>
      <c r="AJ36" s="1">
        <v>65</v>
      </c>
      <c r="AK36" s="1">
        <v>0</v>
      </c>
      <c r="AL36" s="1">
        <f t="shared" si="10"/>
        <v>65</v>
      </c>
      <c r="AM36" s="1">
        <f t="shared" si="13"/>
        <v>888</v>
      </c>
      <c r="AN36" s="1">
        <f t="shared" si="13"/>
        <v>0</v>
      </c>
      <c r="AO36" s="1">
        <f t="shared" si="11"/>
        <v>888</v>
      </c>
    </row>
    <row r="37" spans="2:44" x14ac:dyDescent="0.2">
      <c r="B37" s="2" t="s">
        <v>33</v>
      </c>
      <c r="C37" s="1">
        <v>1046</v>
      </c>
      <c r="D37" s="1">
        <v>0</v>
      </c>
      <c r="E37" s="1">
        <f t="shared" si="0"/>
        <v>1046</v>
      </c>
      <c r="F37" s="1">
        <v>1076</v>
      </c>
      <c r="G37" s="1">
        <v>0</v>
      </c>
      <c r="H37" s="1">
        <f t="shared" si="1"/>
        <v>1076</v>
      </c>
      <c r="I37" s="1">
        <v>827</v>
      </c>
      <c r="J37" s="1">
        <v>0</v>
      </c>
      <c r="K37" s="1">
        <f t="shared" si="2"/>
        <v>827</v>
      </c>
      <c r="L37" s="1">
        <v>64</v>
      </c>
      <c r="M37" s="1">
        <v>0</v>
      </c>
      <c r="N37" s="1">
        <f t="shared" si="3"/>
        <v>64</v>
      </c>
      <c r="O37" s="1">
        <v>196</v>
      </c>
      <c r="P37" s="1">
        <v>0</v>
      </c>
      <c r="Q37" s="1">
        <f t="shared" si="4"/>
        <v>196</v>
      </c>
      <c r="R37" s="1">
        <v>332</v>
      </c>
      <c r="S37" s="1">
        <v>0</v>
      </c>
      <c r="T37" s="1">
        <f t="shared" si="5"/>
        <v>332</v>
      </c>
      <c r="U37" s="1">
        <v>759</v>
      </c>
      <c r="V37" s="1">
        <v>0</v>
      </c>
      <c r="W37" s="1">
        <f t="shared" si="6"/>
        <v>759</v>
      </c>
      <c r="X37" s="1">
        <v>768</v>
      </c>
      <c r="Y37" s="1">
        <v>0</v>
      </c>
      <c r="Z37" s="1">
        <f t="shared" si="7"/>
        <v>768</v>
      </c>
      <c r="AA37" s="1">
        <v>786</v>
      </c>
      <c r="AB37" s="1">
        <v>0</v>
      </c>
      <c r="AC37" s="1">
        <f t="shared" si="8"/>
        <v>786</v>
      </c>
      <c r="AD37" s="1">
        <v>862</v>
      </c>
      <c r="AE37" s="1">
        <v>0</v>
      </c>
      <c r="AF37" s="1">
        <f t="shared" si="12"/>
        <v>862</v>
      </c>
      <c r="AG37" s="1">
        <v>908</v>
      </c>
      <c r="AH37" s="1">
        <v>0</v>
      </c>
      <c r="AI37" s="1">
        <f t="shared" si="9"/>
        <v>908</v>
      </c>
      <c r="AJ37" s="1">
        <v>1078</v>
      </c>
      <c r="AK37" s="1">
        <v>0</v>
      </c>
      <c r="AL37" s="1">
        <f t="shared" si="10"/>
        <v>1078</v>
      </c>
      <c r="AM37" s="1">
        <f t="shared" si="13"/>
        <v>8702</v>
      </c>
      <c r="AN37" s="1">
        <f t="shared" si="13"/>
        <v>0</v>
      </c>
      <c r="AO37" s="1">
        <f t="shared" si="11"/>
        <v>8702</v>
      </c>
    </row>
    <row r="38" spans="2:44" x14ac:dyDescent="0.2">
      <c r="B38" s="2" t="s">
        <v>34</v>
      </c>
      <c r="C38" s="1">
        <v>1619</v>
      </c>
      <c r="D38" s="1">
        <v>0</v>
      </c>
      <c r="E38" s="1">
        <f t="shared" si="0"/>
        <v>1619</v>
      </c>
      <c r="F38" s="1">
        <v>1622</v>
      </c>
      <c r="G38" s="1">
        <v>0</v>
      </c>
      <c r="H38" s="1">
        <f t="shared" si="1"/>
        <v>1622</v>
      </c>
      <c r="I38" s="1">
        <v>1289</v>
      </c>
      <c r="J38" s="1">
        <v>0</v>
      </c>
      <c r="K38" s="1">
        <f t="shared" si="2"/>
        <v>1289</v>
      </c>
      <c r="L38" s="1">
        <v>74</v>
      </c>
      <c r="M38" s="1">
        <v>0</v>
      </c>
      <c r="N38" s="1">
        <f t="shared" si="3"/>
        <v>74</v>
      </c>
      <c r="O38" s="1">
        <v>219</v>
      </c>
      <c r="P38" s="1">
        <v>0</v>
      </c>
      <c r="Q38" s="1">
        <f t="shared" si="4"/>
        <v>219</v>
      </c>
      <c r="R38" s="1">
        <v>622</v>
      </c>
      <c r="S38" s="1">
        <v>0</v>
      </c>
      <c r="T38" s="1">
        <f t="shared" si="5"/>
        <v>622</v>
      </c>
      <c r="U38" s="1">
        <v>802</v>
      </c>
      <c r="V38" s="1">
        <v>0</v>
      </c>
      <c r="W38" s="1">
        <f t="shared" si="6"/>
        <v>802</v>
      </c>
      <c r="X38" s="1">
        <v>1028</v>
      </c>
      <c r="Y38" s="1">
        <v>0</v>
      </c>
      <c r="Z38" s="1">
        <f t="shared" si="7"/>
        <v>1028</v>
      </c>
      <c r="AA38" s="1">
        <v>1136</v>
      </c>
      <c r="AB38" s="1">
        <v>0</v>
      </c>
      <c r="AC38" s="1">
        <f t="shared" si="8"/>
        <v>1136</v>
      </c>
      <c r="AD38" s="23">
        <v>1322</v>
      </c>
      <c r="AE38" s="1">
        <v>0</v>
      </c>
      <c r="AF38" s="1">
        <f t="shared" si="12"/>
        <v>1322</v>
      </c>
      <c r="AG38" s="1">
        <v>1316</v>
      </c>
      <c r="AH38" s="1">
        <v>0</v>
      </c>
      <c r="AI38" s="1">
        <f t="shared" si="9"/>
        <v>1316</v>
      </c>
      <c r="AJ38" s="1">
        <v>1514</v>
      </c>
      <c r="AK38" s="1">
        <v>0</v>
      </c>
      <c r="AL38" s="1">
        <f t="shared" si="10"/>
        <v>1514</v>
      </c>
      <c r="AM38" s="1">
        <f t="shared" si="13"/>
        <v>12563</v>
      </c>
      <c r="AN38" s="1">
        <f t="shared" si="13"/>
        <v>0</v>
      </c>
      <c r="AO38" s="1">
        <f t="shared" si="11"/>
        <v>12563</v>
      </c>
    </row>
    <row r="39" spans="2:44" x14ac:dyDescent="0.2">
      <c r="B39" s="2" t="s">
        <v>35</v>
      </c>
      <c r="C39" s="1">
        <v>798</v>
      </c>
      <c r="D39" s="1">
        <v>720</v>
      </c>
      <c r="E39" s="1">
        <f t="shared" si="0"/>
        <v>1518</v>
      </c>
      <c r="F39" s="1">
        <v>751</v>
      </c>
      <c r="G39" s="1">
        <v>421</v>
      </c>
      <c r="H39" s="1">
        <f t="shared" si="1"/>
        <v>1172</v>
      </c>
      <c r="I39" s="1">
        <v>626</v>
      </c>
      <c r="J39" s="1">
        <v>349</v>
      </c>
      <c r="K39" s="1">
        <f t="shared" si="2"/>
        <v>975</v>
      </c>
      <c r="L39" s="1">
        <v>0</v>
      </c>
      <c r="M39" s="1">
        <v>45</v>
      </c>
      <c r="N39" s="1">
        <f t="shared" si="3"/>
        <v>45</v>
      </c>
      <c r="O39" s="1">
        <v>0</v>
      </c>
      <c r="P39" s="1">
        <v>10</v>
      </c>
      <c r="Q39" s="1">
        <f t="shared" si="4"/>
        <v>10</v>
      </c>
      <c r="R39" s="1">
        <v>12</v>
      </c>
      <c r="S39" s="1">
        <v>0</v>
      </c>
      <c r="T39" s="1">
        <f t="shared" si="5"/>
        <v>12</v>
      </c>
      <c r="U39" s="1">
        <v>91</v>
      </c>
      <c r="V39" s="1">
        <v>0</v>
      </c>
      <c r="W39" s="1">
        <f t="shared" si="6"/>
        <v>91</v>
      </c>
      <c r="X39" s="1">
        <v>145</v>
      </c>
      <c r="Y39" s="1">
        <v>0</v>
      </c>
      <c r="Z39" s="1">
        <f t="shared" si="7"/>
        <v>145</v>
      </c>
      <c r="AA39" s="1">
        <v>196</v>
      </c>
      <c r="AB39" s="1">
        <v>0</v>
      </c>
      <c r="AC39" s="1">
        <f t="shared" si="8"/>
        <v>196</v>
      </c>
      <c r="AD39" s="1">
        <v>220</v>
      </c>
      <c r="AE39" s="1">
        <v>0</v>
      </c>
      <c r="AF39" s="1">
        <f t="shared" si="12"/>
        <v>220</v>
      </c>
      <c r="AG39" s="1">
        <v>272</v>
      </c>
      <c r="AH39" s="1">
        <v>0</v>
      </c>
      <c r="AI39" s="1">
        <f t="shared" si="9"/>
        <v>272</v>
      </c>
      <c r="AJ39" s="1">
        <v>352</v>
      </c>
      <c r="AK39" s="1">
        <v>0</v>
      </c>
      <c r="AL39" s="1">
        <f t="shared" si="10"/>
        <v>352</v>
      </c>
      <c r="AM39" s="1">
        <f t="shared" si="13"/>
        <v>3463</v>
      </c>
      <c r="AN39" s="1">
        <f t="shared" si="13"/>
        <v>1545</v>
      </c>
      <c r="AO39" s="1">
        <f t="shared" si="11"/>
        <v>5008</v>
      </c>
    </row>
    <row r="40" spans="2:44" x14ac:dyDescent="0.2">
      <c r="B40" s="5" t="s">
        <v>37</v>
      </c>
      <c r="C40" s="1">
        <v>0</v>
      </c>
      <c r="D40" s="1">
        <v>0</v>
      </c>
      <c r="E40" s="1">
        <f t="shared" si="0"/>
        <v>0</v>
      </c>
      <c r="F40" s="1">
        <v>0</v>
      </c>
      <c r="G40" s="1">
        <v>0</v>
      </c>
      <c r="H40" s="1">
        <f t="shared" si="1"/>
        <v>0</v>
      </c>
      <c r="I40" s="1">
        <v>0</v>
      </c>
      <c r="J40" s="1">
        <v>0</v>
      </c>
      <c r="K40" s="1">
        <f t="shared" si="2"/>
        <v>0</v>
      </c>
      <c r="L40" s="1">
        <v>0</v>
      </c>
      <c r="M40" s="1">
        <v>0</v>
      </c>
      <c r="N40" s="1">
        <f t="shared" si="3"/>
        <v>0</v>
      </c>
      <c r="O40" s="1">
        <v>0</v>
      </c>
      <c r="P40" s="1">
        <v>0</v>
      </c>
      <c r="Q40" s="1">
        <f t="shared" si="4"/>
        <v>0</v>
      </c>
      <c r="R40" s="1">
        <v>0</v>
      </c>
      <c r="S40" s="1">
        <v>0</v>
      </c>
      <c r="T40" s="1">
        <f t="shared" si="5"/>
        <v>0</v>
      </c>
      <c r="U40" s="1">
        <v>0</v>
      </c>
      <c r="V40" s="1">
        <v>0</v>
      </c>
      <c r="W40" s="1">
        <f t="shared" si="6"/>
        <v>0</v>
      </c>
      <c r="X40" s="1">
        <v>0</v>
      </c>
      <c r="Y40" s="1">
        <v>0</v>
      </c>
      <c r="Z40" s="1">
        <f t="shared" si="7"/>
        <v>0</v>
      </c>
      <c r="AA40" s="1">
        <v>0</v>
      </c>
      <c r="AB40" s="1">
        <v>0</v>
      </c>
      <c r="AC40" s="1">
        <f t="shared" si="8"/>
        <v>0</v>
      </c>
      <c r="AD40" s="1">
        <v>10</v>
      </c>
      <c r="AE40" s="1">
        <v>0</v>
      </c>
      <c r="AF40" s="1">
        <f t="shared" si="12"/>
        <v>10</v>
      </c>
      <c r="AG40" s="1">
        <v>0</v>
      </c>
      <c r="AH40" s="1">
        <v>0</v>
      </c>
      <c r="AI40" s="1">
        <f t="shared" si="9"/>
        <v>0</v>
      </c>
      <c r="AJ40" s="1">
        <v>20</v>
      </c>
      <c r="AK40" s="1">
        <v>0</v>
      </c>
      <c r="AL40" s="1">
        <f t="shared" si="10"/>
        <v>20</v>
      </c>
      <c r="AM40" s="1">
        <f t="shared" si="13"/>
        <v>30</v>
      </c>
      <c r="AN40" s="1">
        <f t="shared" si="13"/>
        <v>0</v>
      </c>
      <c r="AO40" s="1">
        <f t="shared" si="11"/>
        <v>30</v>
      </c>
    </row>
    <row r="41" spans="2:44" x14ac:dyDescent="0.2">
      <c r="B41" s="3" t="s">
        <v>36</v>
      </c>
      <c r="C41" s="4">
        <f t="shared" ref="C41:AO41" si="14">SUM(C8:C40)</f>
        <v>47183</v>
      </c>
      <c r="D41" s="4">
        <f t="shared" si="14"/>
        <v>47513</v>
      </c>
      <c r="E41" s="4">
        <f t="shared" si="14"/>
        <v>94696</v>
      </c>
      <c r="F41" s="4">
        <f t="shared" si="14"/>
        <v>46453</v>
      </c>
      <c r="G41" s="4">
        <f t="shared" si="14"/>
        <v>32917</v>
      </c>
      <c r="H41" s="4">
        <f t="shared" si="14"/>
        <v>79370</v>
      </c>
      <c r="I41" s="4">
        <f t="shared" si="14"/>
        <v>39828</v>
      </c>
      <c r="J41" s="4">
        <f t="shared" si="14"/>
        <v>19125</v>
      </c>
      <c r="K41" s="4">
        <f t="shared" si="14"/>
        <v>58953</v>
      </c>
      <c r="L41" s="4">
        <f t="shared" si="14"/>
        <v>2031</v>
      </c>
      <c r="M41" s="4">
        <f t="shared" si="14"/>
        <v>2969</v>
      </c>
      <c r="N41" s="4">
        <f t="shared" si="14"/>
        <v>5000</v>
      </c>
      <c r="O41" s="4">
        <f t="shared" si="14"/>
        <v>4957</v>
      </c>
      <c r="P41" s="4">
        <f t="shared" si="14"/>
        <v>3086</v>
      </c>
      <c r="Q41" s="4">
        <f t="shared" si="14"/>
        <v>8043</v>
      </c>
      <c r="R41" s="4">
        <f t="shared" si="14"/>
        <v>13880</v>
      </c>
      <c r="S41" s="4">
        <f t="shared" si="14"/>
        <v>3219</v>
      </c>
      <c r="T41" s="4">
        <f t="shared" si="14"/>
        <v>17099</v>
      </c>
      <c r="U41" s="4">
        <f t="shared" si="14"/>
        <v>25701</v>
      </c>
      <c r="V41" s="4">
        <f t="shared" si="14"/>
        <v>3460</v>
      </c>
      <c r="W41" s="4">
        <f t="shared" si="14"/>
        <v>29161</v>
      </c>
      <c r="X41" s="4">
        <f t="shared" si="14"/>
        <v>30365</v>
      </c>
      <c r="Y41" s="4">
        <f t="shared" si="14"/>
        <v>3606</v>
      </c>
      <c r="Z41" s="4">
        <f t="shared" si="14"/>
        <v>33971</v>
      </c>
      <c r="AA41" s="4">
        <f t="shared" si="14"/>
        <v>32949</v>
      </c>
      <c r="AB41" s="4">
        <f t="shared" si="14"/>
        <v>3806</v>
      </c>
      <c r="AC41" s="4">
        <f t="shared" si="14"/>
        <v>36755</v>
      </c>
      <c r="AD41" s="4">
        <f t="shared" si="14"/>
        <v>37592</v>
      </c>
      <c r="AE41" s="4">
        <f t="shared" si="14"/>
        <v>4344</v>
      </c>
      <c r="AF41" s="4">
        <f t="shared" si="14"/>
        <v>41936</v>
      </c>
      <c r="AG41" s="4">
        <f t="shared" si="14"/>
        <v>40070</v>
      </c>
      <c r="AH41" s="4">
        <f t="shared" si="14"/>
        <v>4911</v>
      </c>
      <c r="AI41" s="4">
        <f t="shared" si="14"/>
        <v>44981</v>
      </c>
      <c r="AJ41" s="4">
        <f t="shared" si="14"/>
        <v>45486</v>
      </c>
      <c r="AK41" s="4">
        <f t="shared" si="14"/>
        <v>4984</v>
      </c>
      <c r="AL41" s="4">
        <f t="shared" si="14"/>
        <v>50470</v>
      </c>
      <c r="AM41" s="4">
        <f t="shared" si="14"/>
        <v>366495</v>
      </c>
      <c r="AN41" s="4">
        <f t="shared" si="14"/>
        <v>133940</v>
      </c>
      <c r="AO41" s="4">
        <f t="shared" si="14"/>
        <v>500435</v>
      </c>
    </row>
    <row r="43" spans="2:44" x14ac:dyDescent="0.2">
      <c r="B43" s="52" t="s">
        <v>46</v>
      </c>
      <c r="C43" s="49">
        <v>43831</v>
      </c>
      <c r="D43" s="50"/>
      <c r="E43" s="51"/>
      <c r="F43" s="49">
        <v>43863</v>
      </c>
      <c r="G43" s="50"/>
      <c r="H43" s="51"/>
      <c r="I43" s="49">
        <v>43895</v>
      </c>
      <c r="J43" s="50"/>
      <c r="K43" s="51"/>
      <c r="L43" s="46">
        <v>43926</v>
      </c>
      <c r="M43" s="47"/>
      <c r="N43" s="48"/>
      <c r="O43" s="46">
        <v>43957</v>
      </c>
      <c r="P43" s="47"/>
      <c r="Q43" s="48"/>
      <c r="R43" s="46">
        <v>43989</v>
      </c>
      <c r="S43" s="47"/>
      <c r="T43" s="48"/>
      <c r="U43" s="33">
        <v>44019</v>
      </c>
      <c r="V43" s="34"/>
      <c r="W43" s="35"/>
      <c r="X43" s="33">
        <v>44050</v>
      </c>
      <c r="Y43" s="34"/>
      <c r="Z43" s="35"/>
      <c r="AA43" s="33">
        <v>44081</v>
      </c>
      <c r="AB43" s="34"/>
      <c r="AC43" s="35"/>
      <c r="AD43" s="29">
        <v>44111</v>
      </c>
      <c r="AE43" s="30"/>
      <c r="AF43" s="31"/>
      <c r="AG43" s="29">
        <v>44142</v>
      </c>
      <c r="AH43" s="30"/>
      <c r="AI43" s="31"/>
      <c r="AJ43" s="29">
        <v>44172</v>
      </c>
      <c r="AK43" s="30"/>
      <c r="AL43" s="31"/>
      <c r="AM43" s="32">
        <v>2020</v>
      </c>
      <c r="AN43" s="32"/>
      <c r="AO43" s="32"/>
      <c r="AP43" s="53" t="s">
        <v>47</v>
      </c>
      <c r="AQ43" s="53"/>
      <c r="AR43" s="53"/>
    </row>
    <row r="44" spans="2:44" x14ac:dyDescent="0.2">
      <c r="B44" s="52"/>
      <c r="C44" s="16" t="s">
        <v>1</v>
      </c>
      <c r="D44" s="16" t="s">
        <v>2</v>
      </c>
      <c r="E44" s="16" t="s">
        <v>3</v>
      </c>
      <c r="F44" s="16" t="s">
        <v>1</v>
      </c>
      <c r="G44" s="16" t="s">
        <v>2</v>
      </c>
      <c r="H44" s="16" t="s">
        <v>3</v>
      </c>
      <c r="I44" s="16" t="s">
        <v>1</v>
      </c>
      <c r="J44" s="16" t="s">
        <v>2</v>
      </c>
      <c r="K44" s="16" t="s">
        <v>3</v>
      </c>
      <c r="L44" s="15" t="s">
        <v>1</v>
      </c>
      <c r="M44" s="15" t="s">
        <v>2</v>
      </c>
      <c r="N44" s="15" t="s">
        <v>3</v>
      </c>
      <c r="O44" s="15" t="s">
        <v>1</v>
      </c>
      <c r="P44" s="15" t="s">
        <v>2</v>
      </c>
      <c r="Q44" s="15" t="s">
        <v>3</v>
      </c>
      <c r="R44" s="15" t="s">
        <v>1</v>
      </c>
      <c r="S44" s="15" t="s">
        <v>2</v>
      </c>
      <c r="T44" s="15" t="s">
        <v>3</v>
      </c>
      <c r="U44" s="17" t="s">
        <v>1</v>
      </c>
      <c r="V44" s="17" t="s">
        <v>2</v>
      </c>
      <c r="W44" s="17" t="s">
        <v>3</v>
      </c>
      <c r="X44" s="17" t="s">
        <v>1</v>
      </c>
      <c r="Y44" s="17" t="s">
        <v>2</v>
      </c>
      <c r="Z44" s="17" t="s">
        <v>3</v>
      </c>
      <c r="AA44" s="17" t="s">
        <v>1</v>
      </c>
      <c r="AB44" s="17" t="s">
        <v>2</v>
      </c>
      <c r="AC44" s="17" t="s">
        <v>3</v>
      </c>
      <c r="AD44" s="18" t="s">
        <v>1</v>
      </c>
      <c r="AE44" s="18" t="s">
        <v>2</v>
      </c>
      <c r="AF44" s="18" t="s">
        <v>3</v>
      </c>
      <c r="AG44" s="18" t="s">
        <v>1</v>
      </c>
      <c r="AH44" s="18" t="s">
        <v>2</v>
      </c>
      <c r="AI44" s="18" t="s">
        <v>3</v>
      </c>
      <c r="AJ44" s="18" t="s">
        <v>1</v>
      </c>
      <c r="AK44" s="18" t="s">
        <v>2</v>
      </c>
      <c r="AL44" s="18" t="s">
        <v>3</v>
      </c>
      <c r="AM44" s="8" t="s">
        <v>1</v>
      </c>
      <c r="AN44" s="8" t="s">
        <v>2</v>
      </c>
      <c r="AO44" s="8" t="s">
        <v>3</v>
      </c>
      <c r="AP44" s="19" t="s">
        <v>1</v>
      </c>
      <c r="AQ44" s="19" t="s">
        <v>2</v>
      </c>
      <c r="AR44" s="19" t="s">
        <v>3</v>
      </c>
    </row>
    <row r="45" spans="2:44" x14ac:dyDescent="0.2">
      <c r="B45" s="20" t="s">
        <v>48</v>
      </c>
      <c r="C45" s="21">
        <f t="shared" ref="C45:AO45" si="15">SUM(C8:C9,C11:C12,C29,C14)</f>
        <v>33266</v>
      </c>
      <c r="D45" s="21">
        <f t="shared" si="15"/>
        <v>45127</v>
      </c>
      <c r="E45" s="21">
        <f t="shared" si="15"/>
        <v>78393</v>
      </c>
      <c r="F45" s="21">
        <f t="shared" si="15"/>
        <v>32909</v>
      </c>
      <c r="G45" s="21">
        <f t="shared" si="15"/>
        <v>31289</v>
      </c>
      <c r="H45" s="21">
        <f t="shared" si="15"/>
        <v>64198</v>
      </c>
      <c r="I45" s="21">
        <f t="shared" si="15"/>
        <v>28232</v>
      </c>
      <c r="J45" s="21">
        <f t="shared" si="15"/>
        <v>18041</v>
      </c>
      <c r="K45" s="21">
        <f t="shared" si="15"/>
        <v>46273</v>
      </c>
      <c r="L45" s="21">
        <f t="shared" si="15"/>
        <v>1453</v>
      </c>
      <c r="M45" s="21">
        <f t="shared" si="15"/>
        <v>2922</v>
      </c>
      <c r="N45" s="21">
        <f t="shared" si="15"/>
        <v>4375</v>
      </c>
      <c r="O45" s="21">
        <f t="shared" si="15"/>
        <v>3485</v>
      </c>
      <c r="P45" s="21">
        <f t="shared" si="15"/>
        <v>3076</v>
      </c>
      <c r="Q45" s="21">
        <f t="shared" si="15"/>
        <v>6561</v>
      </c>
      <c r="R45" s="21">
        <f t="shared" si="15"/>
        <v>9608</v>
      </c>
      <c r="S45" s="21">
        <f t="shared" si="15"/>
        <v>3219</v>
      </c>
      <c r="T45" s="21">
        <f t="shared" si="15"/>
        <v>12827</v>
      </c>
      <c r="U45" s="21">
        <f t="shared" si="15"/>
        <v>18486</v>
      </c>
      <c r="V45" s="21">
        <f t="shared" si="15"/>
        <v>3460</v>
      </c>
      <c r="W45" s="21">
        <f t="shared" si="15"/>
        <v>21946</v>
      </c>
      <c r="X45" s="21">
        <f t="shared" si="15"/>
        <v>22022</v>
      </c>
      <c r="Y45" s="21">
        <f t="shared" si="15"/>
        <v>3606</v>
      </c>
      <c r="Z45" s="21">
        <f t="shared" si="15"/>
        <v>25628</v>
      </c>
      <c r="AA45" s="21">
        <f t="shared" si="15"/>
        <v>23679</v>
      </c>
      <c r="AB45" s="21">
        <f t="shared" si="15"/>
        <v>3806</v>
      </c>
      <c r="AC45" s="21">
        <f t="shared" si="15"/>
        <v>27485</v>
      </c>
      <c r="AD45" s="21">
        <f t="shared" si="15"/>
        <v>27143</v>
      </c>
      <c r="AE45" s="21">
        <f t="shared" si="15"/>
        <v>4344</v>
      </c>
      <c r="AF45" s="21">
        <f t="shared" si="15"/>
        <v>31487</v>
      </c>
      <c r="AG45" s="21">
        <f t="shared" si="15"/>
        <v>29110</v>
      </c>
      <c r="AH45" s="21">
        <f t="shared" si="15"/>
        <v>4911</v>
      </c>
      <c r="AI45" s="21">
        <f t="shared" si="15"/>
        <v>34021</v>
      </c>
      <c r="AJ45" s="21">
        <f t="shared" si="15"/>
        <v>32828</v>
      </c>
      <c r="AK45" s="21">
        <f t="shared" si="15"/>
        <v>4984</v>
      </c>
      <c r="AL45" s="21">
        <f t="shared" si="15"/>
        <v>37812</v>
      </c>
      <c r="AM45" s="21">
        <f t="shared" si="15"/>
        <v>262221</v>
      </c>
      <c r="AN45" s="21">
        <f t="shared" si="15"/>
        <v>128785</v>
      </c>
      <c r="AO45" s="21">
        <f t="shared" si="15"/>
        <v>391006</v>
      </c>
      <c r="AP45" s="22">
        <f>AM45/$AM$49</f>
        <v>0.71548315802398399</v>
      </c>
      <c r="AQ45" s="22">
        <f>AN45/$AN$49</f>
        <v>0.96151261758996565</v>
      </c>
      <c r="AR45" s="22">
        <f>AO45/$AO$49</f>
        <v>0.78133224095037312</v>
      </c>
    </row>
    <row r="46" spans="2:44" x14ac:dyDescent="0.2">
      <c r="B46" s="20" t="s">
        <v>49</v>
      </c>
      <c r="C46" s="21">
        <f t="shared" ref="C46:AO46" si="16">SUM(C10,C13,C15:C16,C18:C28,C30:C32,C34:C35,C37:C38,C40)</f>
        <v>10590</v>
      </c>
      <c r="D46" s="21">
        <f t="shared" si="16"/>
        <v>1093</v>
      </c>
      <c r="E46" s="21">
        <f t="shared" si="16"/>
        <v>11683</v>
      </c>
      <c r="F46" s="21">
        <f t="shared" si="16"/>
        <v>10449</v>
      </c>
      <c r="G46" s="21">
        <f t="shared" si="16"/>
        <v>742</v>
      </c>
      <c r="H46" s="21">
        <f t="shared" si="16"/>
        <v>11191</v>
      </c>
      <c r="I46" s="21">
        <f t="shared" si="16"/>
        <v>9017</v>
      </c>
      <c r="J46" s="21">
        <f t="shared" si="16"/>
        <v>476</v>
      </c>
      <c r="K46" s="21">
        <f t="shared" si="16"/>
        <v>9493</v>
      </c>
      <c r="L46" s="21">
        <f t="shared" si="16"/>
        <v>453</v>
      </c>
      <c r="M46" s="21">
        <f t="shared" si="16"/>
        <v>2</v>
      </c>
      <c r="N46" s="21">
        <f t="shared" si="16"/>
        <v>455</v>
      </c>
      <c r="O46" s="21">
        <f t="shared" si="16"/>
        <v>1402</v>
      </c>
      <c r="P46" s="21">
        <f t="shared" si="16"/>
        <v>0</v>
      </c>
      <c r="Q46" s="21">
        <f t="shared" si="16"/>
        <v>1402</v>
      </c>
      <c r="R46" s="21">
        <f t="shared" si="16"/>
        <v>3926</v>
      </c>
      <c r="S46" s="21">
        <f t="shared" si="16"/>
        <v>0</v>
      </c>
      <c r="T46" s="21">
        <f t="shared" si="16"/>
        <v>3926</v>
      </c>
      <c r="U46" s="21">
        <f t="shared" si="16"/>
        <v>6626</v>
      </c>
      <c r="V46" s="21">
        <f t="shared" si="16"/>
        <v>0</v>
      </c>
      <c r="W46" s="21">
        <f t="shared" si="16"/>
        <v>6626</v>
      </c>
      <c r="X46" s="21">
        <f t="shared" si="16"/>
        <v>7712</v>
      </c>
      <c r="Y46" s="21">
        <f t="shared" si="16"/>
        <v>0</v>
      </c>
      <c r="Z46" s="21">
        <f t="shared" si="16"/>
        <v>7712</v>
      </c>
      <c r="AA46" s="21">
        <f t="shared" si="16"/>
        <v>8400</v>
      </c>
      <c r="AB46" s="21">
        <f t="shared" si="16"/>
        <v>0</v>
      </c>
      <c r="AC46" s="21">
        <f t="shared" si="16"/>
        <v>8400</v>
      </c>
      <c r="AD46" s="21">
        <f t="shared" si="16"/>
        <v>9366</v>
      </c>
      <c r="AE46" s="21">
        <f t="shared" si="16"/>
        <v>0</v>
      </c>
      <c r="AF46" s="21">
        <f t="shared" si="16"/>
        <v>9366</v>
      </c>
      <c r="AG46" s="21">
        <f t="shared" si="16"/>
        <v>9907</v>
      </c>
      <c r="AH46" s="21">
        <f t="shared" si="16"/>
        <v>0</v>
      </c>
      <c r="AI46" s="21">
        <f t="shared" si="16"/>
        <v>9907</v>
      </c>
      <c r="AJ46" s="21">
        <f t="shared" si="16"/>
        <v>11349</v>
      </c>
      <c r="AK46" s="21">
        <f t="shared" si="16"/>
        <v>0</v>
      </c>
      <c r="AL46" s="21">
        <f t="shared" si="16"/>
        <v>11349</v>
      </c>
      <c r="AM46" s="21">
        <f t="shared" si="16"/>
        <v>89197</v>
      </c>
      <c r="AN46" s="21">
        <f t="shared" si="16"/>
        <v>2313</v>
      </c>
      <c r="AO46" s="21">
        <f t="shared" si="16"/>
        <v>91510</v>
      </c>
      <c r="AP46" s="22">
        <f t="shared" ref="AP46:AP49" si="17">AM46/$AM$49</f>
        <v>0.24337849083889276</v>
      </c>
      <c r="AQ46" s="22">
        <f t="shared" ref="AQ46:AQ48" si="18">AN46/$AN$49</f>
        <v>1.7268926384948483E-2</v>
      </c>
      <c r="AR46" s="22">
        <f t="shared" ref="AR46:AR48" si="19">AO46/$AO$49</f>
        <v>0.18286091100742355</v>
      </c>
    </row>
    <row r="47" spans="2:44" x14ac:dyDescent="0.2">
      <c r="B47" s="20" t="s">
        <v>50</v>
      </c>
      <c r="C47" s="21">
        <f t="shared" ref="C47:AO47" si="20">SUM(C17,C33,C36)</f>
        <v>2529</v>
      </c>
      <c r="D47" s="21">
        <f t="shared" si="20"/>
        <v>573</v>
      </c>
      <c r="E47" s="21">
        <f t="shared" si="20"/>
        <v>3102</v>
      </c>
      <c r="F47" s="21">
        <f t="shared" si="20"/>
        <v>2344</v>
      </c>
      <c r="G47" s="21">
        <f t="shared" si="20"/>
        <v>465</v>
      </c>
      <c r="H47" s="21">
        <f t="shared" si="20"/>
        <v>2809</v>
      </c>
      <c r="I47" s="21">
        <f t="shared" si="20"/>
        <v>1953</v>
      </c>
      <c r="J47" s="21">
        <f t="shared" si="20"/>
        <v>259</v>
      </c>
      <c r="K47" s="21">
        <f t="shared" si="20"/>
        <v>2212</v>
      </c>
      <c r="L47" s="21">
        <f t="shared" si="20"/>
        <v>125</v>
      </c>
      <c r="M47" s="21">
        <f t="shared" si="20"/>
        <v>0</v>
      </c>
      <c r="N47" s="21">
        <f t="shared" si="20"/>
        <v>125</v>
      </c>
      <c r="O47" s="21">
        <f t="shared" si="20"/>
        <v>70</v>
      </c>
      <c r="P47" s="21">
        <f t="shared" si="20"/>
        <v>0</v>
      </c>
      <c r="Q47" s="21">
        <f t="shared" si="20"/>
        <v>70</v>
      </c>
      <c r="R47" s="21">
        <f t="shared" si="20"/>
        <v>334</v>
      </c>
      <c r="S47" s="21">
        <f t="shared" si="20"/>
        <v>0</v>
      </c>
      <c r="T47" s="21">
        <f t="shared" si="20"/>
        <v>334</v>
      </c>
      <c r="U47" s="21">
        <f t="shared" si="20"/>
        <v>498</v>
      </c>
      <c r="V47" s="21">
        <f t="shared" si="20"/>
        <v>0</v>
      </c>
      <c r="W47" s="21">
        <f t="shared" si="20"/>
        <v>498</v>
      </c>
      <c r="X47" s="21">
        <f t="shared" si="20"/>
        <v>486</v>
      </c>
      <c r="Y47" s="21">
        <f t="shared" si="20"/>
        <v>0</v>
      </c>
      <c r="Z47" s="21">
        <f t="shared" si="20"/>
        <v>486</v>
      </c>
      <c r="AA47" s="21">
        <f t="shared" si="20"/>
        <v>674</v>
      </c>
      <c r="AB47" s="21">
        <f t="shared" si="20"/>
        <v>0</v>
      </c>
      <c r="AC47" s="21">
        <f t="shared" si="20"/>
        <v>674</v>
      </c>
      <c r="AD47" s="21">
        <f t="shared" si="20"/>
        <v>863</v>
      </c>
      <c r="AE47" s="21">
        <f t="shared" si="20"/>
        <v>0</v>
      </c>
      <c r="AF47" s="21">
        <f t="shared" si="20"/>
        <v>863</v>
      </c>
      <c r="AG47" s="21">
        <f t="shared" si="20"/>
        <v>781</v>
      </c>
      <c r="AH47" s="21">
        <f t="shared" si="20"/>
        <v>0</v>
      </c>
      <c r="AI47" s="21">
        <f t="shared" si="20"/>
        <v>781</v>
      </c>
      <c r="AJ47" s="21">
        <f t="shared" si="20"/>
        <v>957</v>
      </c>
      <c r="AK47" s="21">
        <f t="shared" si="20"/>
        <v>0</v>
      </c>
      <c r="AL47" s="21">
        <f t="shared" si="20"/>
        <v>957</v>
      </c>
      <c r="AM47" s="21">
        <f t="shared" si="20"/>
        <v>11614</v>
      </c>
      <c r="AN47" s="21">
        <f t="shared" si="20"/>
        <v>1297</v>
      </c>
      <c r="AO47" s="21">
        <f t="shared" si="20"/>
        <v>12911</v>
      </c>
      <c r="AP47" s="22">
        <f t="shared" si="17"/>
        <v>3.1689381846955619E-2</v>
      </c>
      <c r="AQ47" s="22">
        <f t="shared" si="18"/>
        <v>9.6834403464237714E-3</v>
      </c>
      <c r="AR47" s="22">
        <f t="shared" si="19"/>
        <v>2.5799554387682715E-2</v>
      </c>
    </row>
    <row r="48" spans="2:44" x14ac:dyDescent="0.2">
      <c r="B48" s="20" t="s">
        <v>51</v>
      </c>
      <c r="C48" s="21">
        <f t="shared" ref="C48:AO48" si="21">C39</f>
        <v>798</v>
      </c>
      <c r="D48" s="21">
        <f t="shared" si="21"/>
        <v>720</v>
      </c>
      <c r="E48" s="21">
        <f t="shared" si="21"/>
        <v>1518</v>
      </c>
      <c r="F48" s="21">
        <f t="shared" si="21"/>
        <v>751</v>
      </c>
      <c r="G48" s="21">
        <f t="shared" si="21"/>
        <v>421</v>
      </c>
      <c r="H48" s="21">
        <f t="shared" si="21"/>
        <v>1172</v>
      </c>
      <c r="I48" s="21">
        <f t="shared" si="21"/>
        <v>626</v>
      </c>
      <c r="J48" s="21">
        <f t="shared" si="21"/>
        <v>349</v>
      </c>
      <c r="K48" s="21">
        <f t="shared" si="21"/>
        <v>975</v>
      </c>
      <c r="L48" s="21">
        <f t="shared" si="21"/>
        <v>0</v>
      </c>
      <c r="M48" s="21">
        <f t="shared" si="21"/>
        <v>45</v>
      </c>
      <c r="N48" s="21">
        <f t="shared" si="21"/>
        <v>45</v>
      </c>
      <c r="O48" s="21">
        <f t="shared" si="21"/>
        <v>0</v>
      </c>
      <c r="P48" s="21">
        <f t="shared" si="21"/>
        <v>10</v>
      </c>
      <c r="Q48" s="21">
        <f t="shared" si="21"/>
        <v>10</v>
      </c>
      <c r="R48" s="21">
        <f t="shared" si="21"/>
        <v>12</v>
      </c>
      <c r="S48" s="21">
        <f t="shared" si="21"/>
        <v>0</v>
      </c>
      <c r="T48" s="21">
        <f t="shared" si="21"/>
        <v>12</v>
      </c>
      <c r="U48" s="21">
        <f t="shared" si="21"/>
        <v>91</v>
      </c>
      <c r="V48" s="21">
        <f t="shared" si="21"/>
        <v>0</v>
      </c>
      <c r="W48" s="21">
        <f t="shared" si="21"/>
        <v>91</v>
      </c>
      <c r="X48" s="21">
        <f t="shared" si="21"/>
        <v>145</v>
      </c>
      <c r="Y48" s="21">
        <f t="shared" si="21"/>
        <v>0</v>
      </c>
      <c r="Z48" s="21">
        <f t="shared" si="21"/>
        <v>145</v>
      </c>
      <c r="AA48" s="21">
        <f t="shared" si="21"/>
        <v>196</v>
      </c>
      <c r="AB48" s="21">
        <f t="shared" si="21"/>
        <v>0</v>
      </c>
      <c r="AC48" s="21">
        <f t="shared" si="21"/>
        <v>196</v>
      </c>
      <c r="AD48" s="21">
        <f t="shared" si="21"/>
        <v>220</v>
      </c>
      <c r="AE48" s="21">
        <f t="shared" si="21"/>
        <v>0</v>
      </c>
      <c r="AF48" s="21">
        <f t="shared" si="21"/>
        <v>220</v>
      </c>
      <c r="AG48" s="21">
        <f t="shared" si="21"/>
        <v>272</v>
      </c>
      <c r="AH48" s="21">
        <f t="shared" si="21"/>
        <v>0</v>
      </c>
      <c r="AI48" s="21">
        <f t="shared" si="21"/>
        <v>272</v>
      </c>
      <c r="AJ48" s="21">
        <f t="shared" si="21"/>
        <v>352</v>
      </c>
      <c r="AK48" s="21">
        <f t="shared" si="21"/>
        <v>0</v>
      </c>
      <c r="AL48" s="21">
        <f t="shared" si="21"/>
        <v>352</v>
      </c>
      <c r="AM48" s="21">
        <f t="shared" si="21"/>
        <v>3463</v>
      </c>
      <c r="AN48" s="21">
        <f t="shared" si="21"/>
        <v>1545</v>
      </c>
      <c r="AO48" s="21">
        <f t="shared" si="21"/>
        <v>5008</v>
      </c>
      <c r="AP48" s="22">
        <f t="shared" si="17"/>
        <v>9.4489692901676692E-3</v>
      </c>
      <c r="AQ48" s="22">
        <f t="shared" si="18"/>
        <v>1.1535015678662087E-2</v>
      </c>
      <c r="AR48" s="22">
        <f t="shared" si="19"/>
        <v>1.0007293654520567E-2</v>
      </c>
    </row>
    <row r="49" spans="2:44" x14ac:dyDescent="0.2">
      <c r="B49" s="20" t="s">
        <v>3</v>
      </c>
      <c r="C49" s="21">
        <f>SUM(C45:C48)</f>
        <v>47183</v>
      </c>
      <c r="D49" s="21">
        <f t="shared" ref="D49:E49" si="22">SUM(D45:D48)</f>
        <v>47513</v>
      </c>
      <c r="E49" s="21">
        <f t="shared" si="22"/>
        <v>94696</v>
      </c>
      <c r="F49" s="21">
        <f>SUM(F45:F48)</f>
        <v>46453</v>
      </c>
      <c r="G49" s="21">
        <f t="shared" ref="G49:H49" si="23">SUM(G45:G48)</f>
        <v>32917</v>
      </c>
      <c r="H49" s="21">
        <f t="shared" si="23"/>
        <v>79370</v>
      </c>
      <c r="I49" s="21">
        <f>SUM(I45:I48)</f>
        <v>39828</v>
      </c>
      <c r="J49" s="21">
        <f t="shared" ref="J49:K49" si="24">SUM(J45:J48)</f>
        <v>19125</v>
      </c>
      <c r="K49" s="21">
        <f t="shared" si="24"/>
        <v>58953</v>
      </c>
      <c r="L49" s="21">
        <f>SUM(L45:L48)</f>
        <v>2031</v>
      </c>
      <c r="M49" s="21">
        <f t="shared" ref="M49:N49" si="25">SUM(M45:M48)</f>
        <v>2969</v>
      </c>
      <c r="N49" s="21">
        <f t="shared" si="25"/>
        <v>5000</v>
      </c>
      <c r="O49" s="21">
        <f>SUM(O45:O48)</f>
        <v>4957</v>
      </c>
      <c r="P49" s="21">
        <f t="shared" ref="P49:Q49" si="26">SUM(P45:P48)</f>
        <v>3086</v>
      </c>
      <c r="Q49" s="21">
        <f t="shared" si="26"/>
        <v>8043</v>
      </c>
      <c r="R49" s="21">
        <f>SUM(R45:R48)</f>
        <v>13880</v>
      </c>
      <c r="S49" s="21">
        <f t="shared" ref="S49:T49" si="27">SUM(S45:S48)</f>
        <v>3219</v>
      </c>
      <c r="T49" s="21">
        <f t="shared" si="27"/>
        <v>17099</v>
      </c>
      <c r="U49" s="21">
        <f>SUM(U45:U48)</f>
        <v>25701</v>
      </c>
      <c r="V49" s="21">
        <f t="shared" ref="V49:W49" si="28">SUM(V45:V48)</f>
        <v>3460</v>
      </c>
      <c r="W49" s="21">
        <f t="shared" si="28"/>
        <v>29161</v>
      </c>
      <c r="X49" s="21">
        <f>SUM(X45:X48)</f>
        <v>30365</v>
      </c>
      <c r="Y49" s="21">
        <f t="shared" ref="Y49:Z49" si="29">SUM(Y45:Y48)</f>
        <v>3606</v>
      </c>
      <c r="Z49" s="21">
        <f t="shared" si="29"/>
        <v>33971</v>
      </c>
      <c r="AA49" s="21">
        <f>SUM(AA45:AA48)</f>
        <v>32949</v>
      </c>
      <c r="AB49" s="21">
        <f t="shared" ref="AB49:AC49" si="30">SUM(AB45:AB48)</f>
        <v>3806</v>
      </c>
      <c r="AC49" s="21">
        <f t="shared" si="30"/>
        <v>36755</v>
      </c>
      <c r="AD49" s="21">
        <f>SUM(AD45:AD48)</f>
        <v>37592</v>
      </c>
      <c r="AE49" s="21">
        <f t="shared" ref="AE49:AF49" si="31">SUM(AE45:AE48)</f>
        <v>4344</v>
      </c>
      <c r="AF49" s="21">
        <f t="shared" si="31"/>
        <v>41936</v>
      </c>
      <c r="AG49" s="21">
        <f>SUM(AG45:AG48)</f>
        <v>40070</v>
      </c>
      <c r="AH49" s="21">
        <f t="shared" ref="AH49:AI49" si="32">SUM(AH45:AH48)</f>
        <v>4911</v>
      </c>
      <c r="AI49" s="21">
        <f t="shared" si="32"/>
        <v>44981</v>
      </c>
      <c r="AJ49" s="21">
        <f>SUM(AJ45:AJ48)</f>
        <v>45486</v>
      </c>
      <c r="AK49" s="21">
        <f t="shared" ref="AK49:AL49" si="33">SUM(AK45:AK48)</f>
        <v>4984</v>
      </c>
      <c r="AL49" s="21">
        <f t="shared" si="33"/>
        <v>50470</v>
      </c>
      <c r="AM49" s="21">
        <f>SUM(AM45:AM48)</f>
        <v>366495</v>
      </c>
      <c r="AN49" s="21">
        <f t="shared" ref="AN49:AO49" si="34">SUM(AN45:AN48)</f>
        <v>133940</v>
      </c>
      <c r="AO49" s="21">
        <f t="shared" si="34"/>
        <v>500435</v>
      </c>
      <c r="AP49" s="22">
        <f t="shared" si="17"/>
        <v>1</v>
      </c>
      <c r="AQ49" s="22">
        <f>AN49/$AN$49</f>
        <v>1</v>
      </c>
      <c r="AR49" s="22">
        <f>AO49/$AO$49</f>
        <v>1</v>
      </c>
    </row>
  </sheetData>
  <mergeCells count="33">
    <mergeCell ref="AD43:AF43"/>
    <mergeCell ref="AG43:AI43"/>
    <mergeCell ref="AJ43:AL43"/>
    <mergeCell ref="AM43:AO43"/>
    <mergeCell ref="AP43:AR43"/>
    <mergeCell ref="O43:Q43"/>
    <mergeCell ref="R43:T43"/>
    <mergeCell ref="U43:W43"/>
    <mergeCell ref="X43:Z43"/>
    <mergeCell ref="AA43:AC43"/>
    <mergeCell ref="B43:B44"/>
    <mergeCell ref="C43:E43"/>
    <mergeCell ref="F43:H43"/>
    <mergeCell ref="I43:K43"/>
    <mergeCell ref="L43:N43"/>
    <mergeCell ref="AM5:AO6"/>
    <mergeCell ref="C6:E6"/>
    <mergeCell ref="F6:H6"/>
    <mergeCell ref="I6:K6"/>
    <mergeCell ref="L6:N6"/>
    <mergeCell ref="B5:B7"/>
    <mergeCell ref="C5:K5"/>
    <mergeCell ref="L5:T5"/>
    <mergeCell ref="U5:AC5"/>
    <mergeCell ref="AD5:AL5"/>
    <mergeCell ref="AG6:AI6"/>
    <mergeCell ref="AJ6:AL6"/>
    <mergeCell ref="O6:Q6"/>
    <mergeCell ref="R6:T6"/>
    <mergeCell ref="U6:W6"/>
    <mergeCell ref="X6:Z6"/>
    <mergeCell ref="AA6:AC6"/>
    <mergeCell ref="AD6:A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30BE-B045-4D53-9D35-759B871E8061}">
  <sheetPr>
    <tabColor rgb="FFC00000"/>
  </sheetPr>
  <dimension ref="B4:AR49"/>
  <sheetViews>
    <sheetView zoomScale="70" zoomScaleNormal="70" workbookViewId="0">
      <pane xSplit="2" ySplit="7" topLeftCell="AE8" activePane="bottomRight" state="frozen"/>
      <selection pane="topRight" activeCell="C1" sqref="C1"/>
      <selection pane="bottomLeft" activeCell="A8" sqref="A8"/>
      <selection pane="bottomRight" activeCell="AP29" sqref="AP29"/>
    </sheetView>
  </sheetViews>
  <sheetFormatPr defaultRowHeight="14.25" x14ac:dyDescent="0.2"/>
  <cols>
    <col min="1" max="1" width="12.625" customWidth="1"/>
    <col min="2" max="2" width="44.625" customWidth="1"/>
    <col min="3" max="41" width="16.125" customWidth="1"/>
  </cols>
  <sheetData>
    <row r="4" spans="2:41" ht="18" x14ac:dyDescent="0.2">
      <c r="B4" s="10" t="s">
        <v>40</v>
      </c>
      <c r="C4" s="11" t="s">
        <v>38</v>
      </c>
    </row>
    <row r="5" spans="2:41" x14ac:dyDescent="0.2">
      <c r="B5" s="45" t="s">
        <v>0</v>
      </c>
      <c r="C5" s="36" t="s">
        <v>45</v>
      </c>
      <c r="D5" s="37"/>
      <c r="E5" s="37"/>
      <c r="F5" s="37"/>
      <c r="G5" s="37"/>
      <c r="H5" s="37"/>
      <c r="I5" s="37"/>
      <c r="J5" s="37"/>
      <c r="K5" s="38"/>
      <c r="L5" s="39" t="s">
        <v>44</v>
      </c>
      <c r="M5" s="40"/>
      <c r="N5" s="40"/>
      <c r="O5" s="40"/>
      <c r="P5" s="40"/>
      <c r="Q5" s="40"/>
      <c r="R5" s="40"/>
      <c r="S5" s="40"/>
      <c r="T5" s="41"/>
      <c r="U5" s="42" t="s">
        <v>43</v>
      </c>
      <c r="V5" s="43"/>
      <c r="W5" s="43"/>
      <c r="X5" s="43"/>
      <c r="Y5" s="43"/>
      <c r="Z5" s="43"/>
      <c r="AA5" s="43"/>
      <c r="AB5" s="43"/>
      <c r="AC5" s="44"/>
      <c r="AD5" s="26" t="s">
        <v>42</v>
      </c>
      <c r="AE5" s="27"/>
      <c r="AF5" s="27"/>
      <c r="AG5" s="27"/>
      <c r="AH5" s="27"/>
      <c r="AI5" s="27"/>
      <c r="AJ5" s="27"/>
      <c r="AK5" s="27"/>
      <c r="AL5" s="28"/>
      <c r="AM5" s="32">
        <v>2020</v>
      </c>
      <c r="AN5" s="32"/>
      <c r="AO5" s="32"/>
    </row>
    <row r="6" spans="2:41" x14ac:dyDescent="0.2">
      <c r="B6" s="45"/>
      <c r="C6" s="49">
        <v>43831</v>
      </c>
      <c r="D6" s="50"/>
      <c r="E6" s="51"/>
      <c r="F6" s="49">
        <v>43863</v>
      </c>
      <c r="G6" s="50"/>
      <c r="H6" s="51"/>
      <c r="I6" s="49">
        <v>43895</v>
      </c>
      <c r="J6" s="50"/>
      <c r="K6" s="51"/>
      <c r="L6" s="46">
        <v>43926</v>
      </c>
      <c r="M6" s="47"/>
      <c r="N6" s="48"/>
      <c r="O6" s="46">
        <v>43957</v>
      </c>
      <c r="P6" s="47"/>
      <c r="Q6" s="48"/>
      <c r="R6" s="46">
        <v>43989</v>
      </c>
      <c r="S6" s="47"/>
      <c r="T6" s="48"/>
      <c r="U6" s="33">
        <v>44019</v>
      </c>
      <c r="V6" s="34"/>
      <c r="W6" s="35"/>
      <c r="X6" s="33">
        <v>44050</v>
      </c>
      <c r="Y6" s="34"/>
      <c r="Z6" s="35"/>
      <c r="AA6" s="33">
        <v>44081</v>
      </c>
      <c r="AB6" s="34"/>
      <c r="AC6" s="35"/>
      <c r="AD6" s="29">
        <v>44111</v>
      </c>
      <c r="AE6" s="30"/>
      <c r="AF6" s="31"/>
      <c r="AG6" s="29">
        <v>44142</v>
      </c>
      <c r="AH6" s="30"/>
      <c r="AI6" s="31"/>
      <c r="AJ6" s="29">
        <v>44172</v>
      </c>
      <c r="AK6" s="30"/>
      <c r="AL6" s="31"/>
      <c r="AM6" s="32"/>
      <c r="AN6" s="32"/>
      <c r="AO6" s="32"/>
    </row>
    <row r="7" spans="2:41" x14ac:dyDescent="0.2">
      <c r="B7" s="45"/>
      <c r="C7" s="14" t="s">
        <v>1</v>
      </c>
      <c r="D7" s="14" t="s">
        <v>2</v>
      </c>
      <c r="E7" s="14" t="s">
        <v>3</v>
      </c>
      <c r="F7" s="14" t="s">
        <v>1</v>
      </c>
      <c r="G7" s="14" t="s">
        <v>2</v>
      </c>
      <c r="H7" s="14" t="s">
        <v>3</v>
      </c>
      <c r="I7" s="14" t="s">
        <v>1</v>
      </c>
      <c r="J7" s="14" t="s">
        <v>2</v>
      </c>
      <c r="K7" s="14" t="s">
        <v>3</v>
      </c>
      <c r="L7" s="13" t="s">
        <v>1</v>
      </c>
      <c r="M7" s="13" t="s">
        <v>2</v>
      </c>
      <c r="N7" s="13" t="s">
        <v>3</v>
      </c>
      <c r="O7" s="13" t="s">
        <v>1</v>
      </c>
      <c r="P7" s="13" t="s">
        <v>2</v>
      </c>
      <c r="Q7" s="13" t="s">
        <v>3</v>
      </c>
      <c r="R7" s="13" t="s">
        <v>1</v>
      </c>
      <c r="S7" s="13" t="s">
        <v>2</v>
      </c>
      <c r="T7" s="13" t="s">
        <v>3</v>
      </c>
      <c r="U7" s="12" t="s">
        <v>1</v>
      </c>
      <c r="V7" s="12" t="s">
        <v>2</v>
      </c>
      <c r="W7" s="12" t="s">
        <v>3</v>
      </c>
      <c r="X7" s="12" t="s">
        <v>1</v>
      </c>
      <c r="Y7" s="12" t="s">
        <v>2</v>
      </c>
      <c r="Z7" s="12" t="s">
        <v>3</v>
      </c>
      <c r="AA7" s="12" t="s">
        <v>1</v>
      </c>
      <c r="AB7" s="12" t="s">
        <v>2</v>
      </c>
      <c r="AC7" s="12" t="s">
        <v>3</v>
      </c>
      <c r="AD7" s="18" t="s">
        <v>1</v>
      </c>
      <c r="AE7" s="18" t="s">
        <v>2</v>
      </c>
      <c r="AF7" s="18" t="s">
        <v>3</v>
      </c>
      <c r="AG7" s="18" t="s">
        <v>1</v>
      </c>
      <c r="AH7" s="18" t="s">
        <v>2</v>
      </c>
      <c r="AI7" s="18" t="s">
        <v>3</v>
      </c>
      <c r="AJ7" s="18" t="s">
        <v>1</v>
      </c>
      <c r="AK7" s="18" t="s">
        <v>2</v>
      </c>
      <c r="AL7" s="18" t="s">
        <v>3</v>
      </c>
      <c r="AM7" s="8" t="s">
        <v>1</v>
      </c>
      <c r="AN7" s="8" t="s">
        <v>2</v>
      </c>
      <c r="AO7" s="8" t="s">
        <v>3</v>
      </c>
    </row>
    <row r="8" spans="2:41" x14ac:dyDescent="0.2">
      <c r="B8" s="9" t="s">
        <v>4</v>
      </c>
      <c r="C8" s="1">
        <v>444750</v>
      </c>
      <c r="D8" s="1">
        <v>2435347</v>
      </c>
      <c r="E8" s="1">
        <f>SUM(C8:D8)</f>
        <v>2880097</v>
      </c>
      <c r="F8" s="1">
        <v>406733</v>
      </c>
      <c r="G8" s="1">
        <v>2465918</v>
      </c>
      <c r="H8" s="1">
        <f>SUM(F8:G8)</f>
        <v>2872651</v>
      </c>
      <c r="I8" s="1">
        <v>373752</v>
      </c>
      <c r="J8" s="1">
        <v>1800728</v>
      </c>
      <c r="K8" s="1">
        <f>SUM(I8:J8)</f>
        <v>2174480</v>
      </c>
      <c r="L8" s="1">
        <v>189425</v>
      </c>
      <c r="M8" s="1">
        <v>1687745</v>
      </c>
      <c r="N8" s="1">
        <f>SUM(L8:M8)</f>
        <v>1877170</v>
      </c>
      <c r="O8" s="1">
        <v>272233</v>
      </c>
      <c r="P8" s="1">
        <v>657963</v>
      </c>
      <c r="Q8" s="1">
        <f>SUM(O8:P8)</f>
        <v>930196</v>
      </c>
      <c r="R8" s="1">
        <v>297804</v>
      </c>
      <c r="S8" s="1">
        <v>157856</v>
      </c>
      <c r="T8" s="1">
        <f>SUM(R8:S8)</f>
        <v>455660</v>
      </c>
      <c r="U8" s="1">
        <v>374931</v>
      </c>
      <c r="V8" s="1">
        <v>19667</v>
      </c>
      <c r="W8" s="1">
        <f>SUM(U8:V8)</f>
        <v>394598</v>
      </c>
      <c r="X8" s="1">
        <v>337727</v>
      </c>
      <c r="Y8" s="1">
        <v>8020</v>
      </c>
      <c r="Z8" s="1">
        <f>SUM(X8:Y8)</f>
        <v>345747</v>
      </c>
      <c r="AA8" s="1">
        <v>345146</v>
      </c>
      <c r="AB8" s="1">
        <v>17178</v>
      </c>
      <c r="AC8" s="1">
        <f>SUM(AA8:AB8)</f>
        <v>362324</v>
      </c>
      <c r="AD8" s="1">
        <v>368469</v>
      </c>
      <c r="AE8" s="1">
        <v>46019</v>
      </c>
      <c r="AF8" s="1">
        <f>SUM(AD8:AE8)</f>
        <v>414488</v>
      </c>
      <c r="AG8" s="1">
        <v>449009</v>
      </c>
      <c r="AH8" s="1">
        <v>618008</v>
      </c>
      <c r="AI8" s="1">
        <f>SUM(AG8:AH8)</f>
        <v>1067017</v>
      </c>
      <c r="AJ8" s="1">
        <v>570198</v>
      </c>
      <c r="AK8" s="1">
        <v>856659</v>
      </c>
      <c r="AL8" s="1">
        <f>SUM(AJ8:AK8)</f>
        <v>1426857</v>
      </c>
      <c r="AM8" s="1">
        <f>C8+F8+I8+L8+O8+R8+U8+X8+AA8+AD8+AG8+AJ8</f>
        <v>4430177</v>
      </c>
      <c r="AN8" s="1">
        <f>D8+G8+J8+M8+P8+S8+V8+Y8+AB8+AE8+AH8+AK8</f>
        <v>10771108</v>
      </c>
      <c r="AO8" s="1">
        <f>SUM(AM8:AN8)</f>
        <v>15201285</v>
      </c>
    </row>
    <row r="9" spans="2:41" x14ac:dyDescent="0.2">
      <c r="B9" s="9" t="s">
        <v>5</v>
      </c>
      <c r="C9" s="1">
        <v>1999126</v>
      </c>
      <c r="D9" s="1">
        <v>104841119</v>
      </c>
      <c r="E9" s="1">
        <f t="shared" ref="E9:E40" si="0">SUM(C9:D9)</f>
        <v>106840245</v>
      </c>
      <c r="F9" s="1">
        <v>2412228</v>
      </c>
      <c r="G9" s="1">
        <v>104303056</v>
      </c>
      <c r="H9" s="1">
        <f t="shared" ref="H9:H40" si="1">SUM(F9:G9)</f>
        <v>106715284</v>
      </c>
      <c r="I9" s="1">
        <v>2054916</v>
      </c>
      <c r="J9" s="1">
        <v>96394682</v>
      </c>
      <c r="K9" s="1">
        <f t="shared" ref="K9:K40" si="2">SUM(I9:J9)</f>
        <v>98449598</v>
      </c>
      <c r="L9" s="1">
        <v>35668</v>
      </c>
      <c r="M9" s="1">
        <v>52470409</v>
      </c>
      <c r="N9" s="1">
        <f t="shared" ref="N9:N40" si="3">SUM(L9:M9)</f>
        <v>52506077</v>
      </c>
      <c r="O9" s="1">
        <v>3527</v>
      </c>
      <c r="P9" s="1">
        <v>54756313</v>
      </c>
      <c r="Q9" s="1">
        <f t="shared" ref="Q9:Q40" si="4">SUM(O9:P9)</f>
        <v>54759840</v>
      </c>
      <c r="R9" s="1">
        <v>188452</v>
      </c>
      <c r="S9" s="1">
        <v>56902196</v>
      </c>
      <c r="T9" s="1">
        <f t="shared" ref="T9:T40" si="5">SUM(R9:S9)</f>
        <v>57090648</v>
      </c>
      <c r="U9" s="1">
        <v>388982</v>
      </c>
      <c r="V9" s="1">
        <v>59711508</v>
      </c>
      <c r="W9" s="1">
        <f t="shared" ref="W9:W40" si="6">SUM(U9:V9)</f>
        <v>60100490</v>
      </c>
      <c r="X9" s="1">
        <v>471481</v>
      </c>
      <c r="Y9" s="1">
        <v>64473595</v>
      </c>
      <c r="Z9" s="1">
        <f t="shared" ref="Z9:Z40" si="7">SUM(X9:Y9)</f>
        <v>64945076</v>
      </c>
      <c r="AA9" s="1">
        <v>506035</v>
      </c>
      <c r="AB9" s="1">
        <v>68138127</v>
      </c>
      <c r="AC9" s="1">
        <f t="shared" ref="AC9:AC40" si="8">SUM(AA9:AB9)</f>
        <v>68644162</v>
      </c>
      <c r="AD9" s="1">
        <v>539042</v>
      </c>
      <c r="AE9" s="1">
        <v>75957257</v>
      </c>
      <c r="AF9" s="1">
        <f>SUM(AD9:AE9)</f>
        <v>76496299</v>
      </c>
      <c r="AG9" s="1">
        <v>660250</v>
      </c>
      <c r="AH9" s="1">
        <v>82794507</v>
      </c>
      <c r="AI9" s="1">
        <f t="shared" ref="AI9:AI40" si="9">SUM(AG9:AH9)</f>
        <v>83454757</v>
      </c>
      <c r="AJ9" s="1">
        <v>759235</v>
      </c>
      <c r="AK9" s="1">
        <v>81286880</v>
      </c>
      <c r="AL9" s="1">
        <f t="shared" ref="AL9:AL40" si="10">SUM(AJ9:AK9)</f>
        <v>82046115</v>
      </c>
      <c r="AM9" s="1">
        <f>C9+F9+I9+L9+O9+R9+U9+X9+AA9+AD9+AG9+AJ9</f>
        <v>10018942</v>
      </c>
      <c r="AN9" s="1">
        <f>D9+G9+J9+M9+P9+S9+V9+Y9+AB9+AE9+AH9+AK9</f>
        <v>902029649</v>
      </c>
      <c r="AO9" s="1">
        <f t="shared" ref="AO9:AO40" si="11">SUM(AM9:AN9)</f>
        <v>912048591</v>
      </c>
    </row>
    <row r="10" spans="2:41" x14ac:dyDescent="0.2">
      <c r="B10" s="9" t="s">
        <v>6</v>
      </c>
      <c r="C10" s="1">
        <v>0</v>
      </c>
      <c r="D10" s="1">
        <v>0</v>
      </c>
      <c r="E10" s="1">
        <f t="shared" si="0"/>
        <v>0</v>
      </c>
      <c r="F10" s="1">
        <v>0</v>
      </c>
      <c r="G10" s="1">
        <v>0</v>
      </c>
      <c r="H10" s="1">
        <f t="shared" si="1"/>
        <v>0</v>
      </c>
      <c r="I10" s="1">
        <v>0</v>
      </c>
      <c r="J10" s="1">
        <v>0</v>
      </c>
      <c r="K10" s="1">
        <f t="shared" si="2"/>
        <v>0</v>
      </c>
      <c r="L10" s="1">
        <v>0</v>
      </c>
      <c r="M10" s="1">
        <v>0</v>
      </c>
      <c r="N10" s="1">
        <f t="shared" si="3"/>
        <v>0</v>
      </c>
      <c r="O10" s="1">
        <v>0</v>
      </c>
      <c r="P10" s="1">
        <v>0</v>
      </c>
      <c r="Q10" s="1">
        <f t="shared" si="4"/>
        <v>0</v>
      </c>
      <c r="R10" s="1">
        <v>0</v>
      </c>
      <c r="S10" s="1">
        <v>0</v>
      </c>
      <c r="T10" s="1">
        <f t="shared" si="5"/>
        <v>0</v>
      </c>
      <c r="U10" s="1">
        <v>0</v>
      </c>
      <c r="V10" s="1">
        <v>0</v>
      </c>
      <c r="W10" s="1">
        <f t="shared" si="6"/>
        <v>0</v>
      </c>
      <c r="X10" s="1">
        <v>0</v>
      </c>
      <c r="Y10" s="1">
        <v>0</v>
      </c>
      <c r="Z10" s="1">
        <f t="shared" si="7"/>
        <v>0</v>
      </c>
      <c r="AA10" s="1">
        <v>0</v>
      </c>
      <c r="AB10" s="1">
        <v>0</v>
      </c>
      <c r="AC10" s="1">
        <f t="shared" si="8"/>
        <v>0</v>
      </c>
      <c r="AD10" s="1">
        <v>0</v>
      </c>
      <c r="AE10" s="1">
        <v>0</v>
      </c>
      <c r="AF10" s="1">
        <f t="shared" ref="AF10:AF40" si="12">SUM(AD10:AE10)</f>
        <v>0</v>
      </c>
      <c r="AG10" s="1">
        <v>0</v>
      </c>
      <c r="AH10" s="1">
        <v>0</v>
      </c>
      <c r="AI10" s="1">
        <f t="shared" si="9"/>
        <v>0</v>
      </c>
      <c r="AJ10" s="1">
        <v>0</v>
      </c>
      <c r="AK10" s="1">
        <v>0</v>
      </c>
      <c r="AL10" s="1">
        <f t="shared" si="10"/>
        <v>0</v>
      </c>
      <c r="AM10" s="1">
        <f t="shared" ref="AM10:AN40" si="13">C10+F10+I10+L10+O10+R10+U10+X10+AA10+AD10+AG10+AJ10</f>
        <v>0</v>
      </c>
      <c r="AN10" s="1">
        <f t="shared" si="13"/>
        <v>0</v>
      </c>
      <c r="AO10" s="1">
        <f t="shared" si="11"/>
        <v>0</v>
      </c>
    </row>
    <row r="11" spans="2:41" x14ac:dyDescent="0.2">
      <c r="B11" s="9" t="s">
        <v>7</v>
      </c>
      <c r="C11" s="1">
        <v>812826</v>
      </c>
      <c r="D11" s="1">
        <v>165353</v>
      </c>
      <c r="E11" s="1">
        <f t="shared" si="0"/>
        <v>978179</v>
      </c>
      <c r="F11" s="1">
        <v>793974</v>
      </c>
      <c r="G11" s="1">
        <v>101842</v>
      </c>
      <c r="H11" s="1">
        <f t="shared" si="1"/>
        <v>895816</v>
      </c>
      <c r="I11" s="1">
        <v>587187</v>
      </c>
      <c r="J11" s="1">
        <v>95550</v>
      </c>
      <c r="K11" s="1">
        <f t="shared" si="2"/>
        <v>682737</v>
      </c>
      <c r="L11" s="1">
        <v>29715</v>
      </c>
      <c r="M11" s="1">
        <v>0</v>
      </c>
      <c r="N11" s="1">
        <f t="shared" si="3"/>
        <v>29715</v>
      </c>
      <c r="O11" s="1">
        <v>50951</v>
      </c>
      <c r="P11" s="1">
        <v>0</v>
      </c>
      <c r="Q11" s="1">
        <f t="shared" si="4"/>
        <v>50951</v>
      </c>
      <c r="R11" s="1">
        <v>174629</v>
      </c>
      <c r="S11" s="1">
        <v>0</v>
      </c>
      <c r="T11" s="1">
        <f t="shared" si="5"/>
        <v>174629</v>
      </c>
      <c r="U11" s="1">
        <v>270820</v>
      </c>
      <c r="V11" s="1">
        <v>0</v>
      </c>
      <c r="W11" s="1">
        <f t="shared" si="6"/>
        <v>270820</v>
      </c>
      <c r="X11" s="1">
        <v>283012</v>
      </c>
      <c r="Y11" s="1">
        <v>0</v>
      </c>
      <c r="Z11" s="1">
        <f t="shared" si="7"/>
        <v>283012</v>
      </c>
      <c r="AA11" s="1">
        <v>308689</v>
      </c>
      <c r="AB11" s="1">
        <v>0</v>
      </c>
      <c r="AC11" s="1">
        <f t="shared" si="8"/>
        <v>308689</v>
      </c>
      <c r="AD11" s="1">
        <v>329418</v>
      </c>
      <c r="AE11" s="1">
        <v>0</v>
      </c>
      <c r="AF11" s="1">
        <f t="shared" si="12"/>
        <v>329418</v>
      </c>
      <c r="AG11" s="1">
        <v>412588</v>
      </c>
      <c r="AH11" s="1">
        <v>0</v>
      </c>
      <c r="AI11" s="1">
        <f t="shared" si="9"/>
        <v>412588</v>
      </c>
      <c r="AJ11" s="1">
        <v>497188</v>
      </c>
      <c r="AK11" s="1">
        <v>0</v>
      </c>
      <c r="AL11" s="1">
        <f t="shared" si="10"/>
        <v>497188</v>
      </c>
      <c r="AM11" s="1">
        <f t="shared" si="13"/>
        <v>4550997</v>
      </c>
      <c r="AN11" s="1">
        <f t="shared" si="13"/>
        <v>362745</v>
      </c>
      <c r="AO11" s="1">
        <f t="shared" si="11"/>
        <v>4913742</v>
      </c>
    </row>
    <row r="12" spans="2:41" x14ac:dyDescent="0.2">
      <c r="B12" s="9" t="s">
        <v>8</v>
      </c>
      <c r="C12" s="1">
        <v>218107</v>
      </c>
      <c r="D12" s="1">
        <v>0</v>
      </c>
      <c r="E12" s="1">
        <f t="shared" si="0"/>
        <v>218107</v>
      </c>
      <c r="F12" s="1">
        <v>149508</v>
      </c>
      <c r="G12" s="1">
        <v>0</v>
      </c>
      <c r="H12" s="1">
        <f t="shared" si="1"/>
        <v>149508</v>
      </c>
      <c r="I12" s="1">
        <v>111396</v>
      </c>
      <c r="J12" s="1">
        <v>0</v>
      </c>
      <c r="K12" s="1">
        <f t="shared" si="2"/>
        <v>111396</v>
      </c>
      <c r="L12" s="1">
        <v>4533</v>
      </c>
      <c r="M12" s="1">
        <v>0</v>
      </c>
      <c r="N12" s="1">
        <f t="shared" si="3"/>
        <v>4533</v>
      </c>
      <c r="O12" s="1">
        <v>19087</v>
      </c>
      <c r="P12" s="1">
        <v>0</v>
      </c>
      <c r="Q12" s="1">
        <f t="shared" si="4"/>
        <v>19087</v>
      </c>
      <c r="R12" s="1">
        <v>35019</v>
      </c>
      <c r="S12" s="1">
        <v>0</v>
      </c>
      <c r="T12" s="1">
        <f t="shared" si="5"/>
        <v>35019</v>
      </c>
      <c r="U12" s="1">
        <v>60243</v>
      </c>
      <c r="V12" s="1">
        <v>0</v>
      </c>
      <c r="W12" s="1">
        <f t="shared" si="6"/>
        <v>60243</v>
      </c>
      <c r="X12" s="1">
        <v>69452</v>
      </c>
      <c r="Y12" s="1">
        <v>0</v>
      </c>
      <c r="Z12" s="1">
        <f t="shared" si="7"/>
        <v>69452</v>
      </c>
      <c r="AA12" s="1">
        <v>64203</v>
      </c>
      <c r="AB12" s="1">
        <v>0</v>
      </c>
      <c r="AC12" s="1">
        <f t="shared" si="8"/>
        <v>64203</v>
      </c>
      <c r="AD12" s="1">
        <v>76575</v>
      </c>
      <c r="AE12" s="1">
        <v>0</v>
      </c>
      <c r="AF12" s="1">
        <f t="shared" si="12"/>
        <v>76575</v>
      </c>
      <c r="AG12" s="1">
        <v>75668</v>
      </c>
      <c r="AH12" s="1">
        <v>0</v>
      </c>
      <c r="AI12" s="1">
        <f t="shared" si="9"/>
        <v>75668</v>
      </c>
      <c r="AJ12" s="1">
        <v>79353</v>
      </c>
      <c r="AK12" s="1">
        <v>0</v>
      </c>
      <c r="AL12" s="1">
        <f t="shared" si="10"/>
        <v>79353</v>
      </c>
      <c r="AM12" s="1">
        <f t="shared" si="13"/>
        <v>963144</v>
      </c>
      <c r="AN12" s="1">
        <f t="shared" si="13"/>
        <v>0</v>
      </c>
      <c r="AO12" s="1">
        <f t="shared" si="11"/>
        <v>963144</v>
      </c>
    </row>
    <row r="13" spans="2:41" x14ac:dyDescent="0.2">
      <c r="B13" s="9" t="s">
        <v>9</v>
      </c>
      <c r="C13" s="1">
        <v>0</v>
      </c>
      <c r="D13" s="1">
        <v>0</v>
      </c>
      <c r="E13" s="1">
        <f t="shared" si="0"/>
        <v>0</v>
      </c>
      <c r="F13" s="1">
        <v>0</v>
      </c>
      <c r="G13" s="1">
        <v>0</v>
      </c>
      <c r="H13" s="1">
        <f t="shared" si="1"/>
        <v>0</v>
      </c>
      <c r="I13" s="1">
        <v>0</v>
      </c>
      <c r="J13" s="1">
        <v>0</v>
      </c>
      <c r="K13" s="1">
        <f t="shared" si="2"/>
        <v>0</v>
      </c>
      <c r="L13" s="1">
        <v>0</v>
      </c>
      <c r="M13" s="1">
        <v>0</v>
      </c>
      <c r="N13" s="1">
        <f t="shared" si="3"/>
        <v>0</v>
      </c>
      <c r="O13" s="1">
        <v>0</v>
      </c>
      <c r="P13" s="1">
        <v>0</v>
      </c>
      <c r="Q13" s="1">
        <f t="shared" si="4"/>
        <v>0</v>
      </c>
      <c r="R13" s="1">
        <v>0</v>
      </c>
      <c r="S13" s="1">
        <v>0</v>
      </c>
      <c r="T13" s="1">
        <f t="shared" si="5"/>
        <v>0</v>
      </c>
      <c r="U13" s="1">
        <v>0</v>
      </c>
      <c r="V13" s="1">
        <v>0</v>
      </c>
      <c r="W13" s="1">
        <f t="shared" si="6"/>
        <v>0</v>
      </c>
      <c r="X13" s="1">
        <v>0</v>
      </c>
      <c r="Y13" s="1">
        <v>0</v>
      </c>
      <c r="Z13" s="1">
        <f t="shared" si="7"/>
        <v>0</v>
      </c>
      <c r="AA13" s="1">
        <v>41</v>
      </c>
      <c r="AB13" s="1">
        <v>0</v>
      </c>
      <c r="AC13" s="1">
        <f t="shared" si="8"/>
        <v>41</v>
      </c>
      <c r="AD13" s="1">
        <v>0</v>
      </c>
      <c r="AE13" s="1">
        <v>0</v>
      </c>
      <c r="AF13" s="1">
        <f t="shared" si="12"/>
        <v>0</v>
      </c>
      <c r="AG13" s="1">
        <v>0</v>
      </c>
      <c r="AH13" s="1">
        <v>0</v>
      </c>
      <c r="AI13" s="1">
        <f t="shared" si="9"/>
        <v>0</v>
      </c>
      <c r="AJ13" s="1">
        <v>41</v>
      </c>
      <c r="AK13" s="1">
        <v>0</v>
      </c>
      <c r="AL13" s="1">
        <f t="shared" si="10"/>
        <v>41</v>
      </c>
      <c r="AM13" s="1">
        <f t="shared" si="13"/>
        <v>82</v>
      </c>
      <c r="AN13" s="1">
        <f t="shared" si="13"/>
        <v>0</v>
      </c>
      <c r="AO13" s="1">
        <f t="shared" si="11"/>
        <v>82</v>
      </c>
    </row>
    <row r="14" spans="2:41" x14ac:dyDescent="0.2">
      <c r="B14" s="9" t="s">
        <v>10</v>
      </c>
      <c r="C14" s="1">
        <v>634239</v>
      </c>
      <c r="D14" s="1">
        <v>12889</v>
      </c>
      <c r="E14" s="1">
        <f t="shared" si="0"/>
        <v>647128</v>
      </c>
      <c r="F14" s="1">
        <v>637988</v>
      </c>
      <c r="G14" s="1">
        <v>986</v>
      </c>
      <c r="H14" s="1">
        <f t="shared" si="1"/>
        <v>638974</v>
      </c>
      <c r="I14" s="1">
        <v>500685</v>
      </c>
      <c r="J14" s="1">
        <v>0</v>
      </c>
      <c r="K14" s="1">
        <f t="shared" si="2"/>
        <v>500685</v>
      </c>
      <c r="L14" s="1">
        <v>137682</v>
      </c>
      <c r="M14" s="1">
        <v>0</v>
      </c>
      <c r="N14" s="1">
        <f t="shared" si="3"/>
        <v>137682</v>
      </c>
      <c r="O14" s="1">
        <v>188648</v>
      </c>
      <c r="P14" s="1">
        <v>0</v>
      </c>
      <c r="Q14" s="1">
        <f t="shared" si="4"/>
        <v>188648</v>
      </c>
      <c r="R14" s="1">
        <v>264916</v>
      </c>
      <c r="S14" s="1">
        <v>0</v>
      </c>
      <c r="T14" s="1">
        <f t="shared" si="5"/>
        <v>264916</v>
      </c>
      <c r="U14" s="1">
        <v>342606</v>
      </c>
      <c r="V14" s="1">
        <v>0</v>
      </c>
      <c r="W14" s="1">
        <f t="shared" si="6"/>
        <v>342606</v>
      </c>
      <c r="X14" s="1">
        <v>382953</v>
      </c>
      <c r="Y14" s="1">
        <v>0</v>
      </c>
      <c r="Z14" s="1">
        <f t="shared" si="7"/>
        <v>382953</v>
      </c>
      <c r="AA14" s="1">
        <v>374342</v>
      </c>
      <c r="AB14" s="1">
        <v>0</v>
      </c>
      <c r="AC14" s="1">
        <f t="shared" si="8"/>
        <v>374342</v>
      </c>
      <c r="AD14" s="1">
        <v>371358</v>
      </c>
      <c r="AE14" s="1">
        <v>0</v>
      </c>
      <c r="AF14" s="1">
        <f t="shared" si="12"/>
        <v>371358</v>
      </c>
      <c r="AG14" s="1">
        <v>388486</v>
      </c>
      <c r="AH14" s="1">
        <v>0</v>
      </c>
      <c r="AI14" s="1">
        <f t="shared" si="9"/>
        <v>388486</v>
      </c>
      <c r="AJ14" s="1">
        <v>455774</v>
      </c>
      <c r="AK14" s="1">
        <v>0</v>
      </c>
      <c r="AL14" s="1">
        <f t="shared" si="10"/>
        <v>455774</v>
      </c>
      <c r="AM14" s="1">
        <f t="shared" si="13"/>
        <v>4679677</v>
      </c>
      <c r="AN14" s="1">
        <f t="shared" si="13"/>
        <v>13875</v>
      </c>
      <c r="AO14" s="1">
        <f t="shared" si="11"/>
        <v>4693552</v>
      </c>
    </row>
    <row r="15" spans="2:41" x14ac:dyDescent="0.2">
      <c r="B15" s="9" t="s">
        <v>11</v>
      </c>
      <c r="C15" s="1">
        <v>0</v>
      </c>
      <c r="D15" s="1">
        <v>0</v>
      </c>
      <c r="E15" s="1">
        <f t="shared" si="0"/>
        <v>0</v>
      </c>
      <c r="F15" s="1">
        <v>0</v>
      </c>
      <c r="G15" s="1">
        <v>0</v>
      </c>
      <c r="H15" s="1">
        <f t="shared" si="1"/>
        <v>0</v>
      </c>
      <c r="I15" s="1">
        <v>0</v>
      </c>
      <c r="J15" s="1">
        <v>0</v>
      </c>
      <c r="K15" s="1">
        <f t="shared" si="2"/>
        <v>0</v>
      </c>
      <c r="L15" s="1">
        <v>0</v>
      </c>
      <c r="M15" s="1">
        <v>0</v>
      </c>
      <c r="N15" s="1">
        <f t="shared" si="3"/>
        <v>0</v>
      </c>
      <c r="O15" s="1">
        <v>0</v>
      </c>
      <c r="P15" s="1">
        <v>0</v>
      </c>
      <c r="Q15" s="1">
        <f t="shared" si="4"/>
        <v>0</v>
      </c>
      <c r="R15" s="1">
        <v>0</v>
      </c>
      <c r="S15" s="1">
        <v>0</v>
      </c>
      <c r="T15" s="1">
        <f t="shared" si="5"/>
        <v>0</v>
      </c>
      <c r="U15" s="1">
        <v>0</v>
      </c>
      <c r="V15" s="1">
        <v>0</v>
      </c>
      <c r="W15" s="1">
        <f t="shared" si="6"/>
        <v>0</v>
      </c>
      <c r="X15" s="1">
        <v>0</v>
      </c>
      <c r="Y15" s="1">
        <v>0</v>
      </c>
      <c r="Z15" s="1">
        <f t="shared" si="7"/>
        <v>0</v>
      </c>
      <c r="AA15" s="1">
        <v>0</v>
      </c>
      <c r="AB15" s="1">
        <v>0</v>
      </c>
      <c r="AC15" s="1">
        <f t="shared" si="8"/>
        <v>0</v>
      </c>
      <c r="AD15" s="1">
        <v>0</v>
      </c>
      <c r="AE15" s="1">
        <v>0</v>
      </c>
      <c r="AF15" s="1">
        <f t="shared" si="12"/>
        <v>0</v>
      </c>
      <c r="AG15" s="1">
        <v>0</v>
      </c>
      <c r="AH15" s="1">
        <v>0</v>
      </c>
      <c r="AI15" s="1">
        <f t="shared" si="9"/>
        <v>0</v>
      </c>
      <c r="AJ15" s="1">
        <v>0</v>
      </c>
      <c r="AK15" s="1">
        <v>0</v>
      </c>
      <c r="AL15" s="1">
        <f t="shared" si="10"/>
        <v>0</v>
      </c>
      <c r="AM15" s="1">
        <f t="shared" si="13"/>
        <v>0</v>
      </c>
      <c r="AN15" s="1">
        <f t="shared" si="13"/>
        <v>0</v>
      </c>
      <c r="AO15" s="1">
        <f t="shared" si="11"/>
        <v>0</v>
      </c>
    </row>
    <row r="16" spans="2:41" x14ac:dyDescent="0.2">
      <c r="B16" s="9" t="s">
        <v>12</v>
      </c>
      <c r="C16" s="1">
        <v>49829</v>
      </c>
      <c r="D16" s="1">
        <v>0</v>
      </c>
      <c r="E16" s="1">
        <f t="shared" si="0"/>
        <v>49829</v>
      </c>
      <c r="F16" s="1">
        <v>44361</v>
      </c>
      <c r="G16" s="1">
        <v>0</v>
      </c>
      <c r="H16" s="1">
        <f t="shared" si="1"/>
        <v>44361</v>
      </c>
      <c r="I16" s="1">
        <v>38591</v>
      </c>
      <c r="J16" s="1">
        <v>0</v>
      </c>
      <c r="K16" s="1">
        <f t="shared" si="2"/>
        <v>38591</v>
      </c>
      <c r="L16" s="1">
        <v>3478</v>
      </c>
      <c r="M16" s="1">
        <v>0</v>
      </c>
      <c r="N16" s="1">
        <f t="shared" si="3"/>
        <v>3478</v>
      </c>
      <c r="O16" s="1">
        <v>5497</v>
      </c>
      <c r="P16" s="1">
        <v>0</v>
      </c>
      <c r="Q16" s="1">
        <f t="shared" si="4"/>
        <v>5497</v>
      </c>
      <c r="R16" s="1">
        <v>22244</v>
      </c>
      <c r="S16" s="1">
        <v>0</v>
      </c>
      <c r="T16" s="1">
        <f t="shared" si="5"/>
        <v>22244</v>
      </c>
      <c r="U16" s="1">
        <v>27327</v>
      </c>
      <c r="V16" s="1">
        <v>0</v>
      </c>
      <c r="W16" s="1">
        <f t="shared" si="6"/>
        <v>27327</v>
      </c>
      <c r="X16" s="1">
        <v>26345</v>
      </c>
      <c r="Y16" s="1">
        <v>0</v>
      </c>
      <c r="Z16" s="1">
        <f t="shared" si="7"/>
        <v>26345</v>
      </c>
      <c r="AA16" s="1">
        <v>28246</v>
      </c>
      <c r="AB16" s="1">
        <v>0</v>
      </c>
      <c r="AC16" s="1">
        <f t="shared" si="8"/>
        <v>28246</v>
      </c>
      <c r="AD16" s="1">
        <v>31763</v>
      </c>
      <c r="AE16" s="1">
        <v>0</v>
      </c>
      <c r="AF16" s="1">
        <f t="shared" si="12"/>
        <v>31763</v>
      </c>
      <c r="AG16" s="1">
        <v>25078</v>
      </c>
      <c r="AH16" s="1">
        <v>0</v>
      </c>
      <c r="AI16" s="1">
        <f t="shared" si="9"/>
        <v>25078</v>
      </c>
      <c r="AJ16" s="1">
        <v>26169</v>
      </c>
      <c r="AK16" s="1">
        <v>0</v>
      </c>
      <c r="AL16" s="1">
        <f t="shared" si="10"/>
        <v>26169</v>
      </c>
      <c r="AM16" s="1">
        <f t="shared" si="13"/>
        <v>328928</v>
      </c>
      <c r="AN16" s="1">
        <f t="shared" si="13"/>
        <v>0</v>
      </c>
      <c r="AO16" s="1">
        <f t="shared" si="11"/>
        <v>328928</v>
      </c>
    </row>
    <row r="17" spans="2:41" x14ac:dyDescent="0.2">
      <c r="B17" s="9" t="s">
        <v>13</v>
      </c>
      <c r="C17" s="1">
        <v>101481</v>
      </c>
      <c r="D17" s="1">
        <v>51949</v>
      </c>
      <c r="E17" s="1">
        <f t="shared" si="0"/>
        <v>153430</v>
      </c>
      <c r="F17" s="1">
        <v>96876</v>
      </c>
      <c r="G17" s="1">
        <v>53830</v>
      </c>
      <c r="H17" s="1">
        <f t="shared" si="1"/>
        <v>150706</v>
      </c>
      <c r="I17" s="1">
        <v>64245</v>
      </c>
      <c r="J17" s="1">
        <v>22854</v>
      </c>
      <c r="K17" s="1">
        <f t="shared" si="2"/>
        <v>87099</v>
      </c>
      <c r="L17" s="1">
        <v>3975</v>
      </c>
      <c r="M17" s="1">
        <v>0</v>
      </c>
      <c r="N17" s="1">
        <f t="shared" si="3"/>
        <v>3975</v>
      </c>
      <c r="O17" s="1">
        <v>3500</v>
      </c>
      <c r="P17" s="1">
        <v>0</v>
      </c>
      <c r="Q17" s="1">
        <f t="shared" si="4"/>
        <v>3500</v>
      </c>
      <c r="R17" s="1">
        <v>9671</v>
      </c>
      <c r="S17" s="1">
        <v>0</v>
      </c>
      <c r="T17" s="1">
        <f t="shared" si="5"/>
        <v>9671</v>
      </c>
      <c r="U17" s="1">
        <v>13806</v>
      </c>
      <c r="V17" s="1">
        <v>0</v>
      </c>
      <c r="W17" s="1">
        <f t="shared" si="6"/>
        <v>13806</v>
      </c>
      <c r="X17" s="1">
        <v>13759</v>
      </c>
      <c r="Y17" s="1">
        <v>0</v>
      </c>
      <c r="Z17" s="1">
        <f t="shared" si="7"/>
        <v>13759</v>
      </c>
      <c r="AA17" s="1">
        <v>16801</v>
      </c>
      <c r="AB17" s="1">
        <v>0</v>
      </c>
      <c r="AC17" s="1">
        <f t="shared" si="8"/>
        <v>16801</v>
      </c>
      <c r="AD17" s="1">
        <v>16367</v>
      </c>
      <c r="AE17" s="1">
        <v>0</v>
      </c>
      <c r="AF17" s="1">
        <f t="shared" si="12"/>
        <v>16367</v>
      </c>
      <c r="AG17" s="1">
        <v>17934</v>
      </c>
      <c r="AH17" s="1">
        <v>0</v>
      </c>
      <c r="AI17" s="1">
        <f t="shared" si="9"/>
        <v>17934</v>
      </c>
      <c r="AJ17" s="1">
        <v>28571</v>
      </c>
      <c r="AK17" s="1">
        <v>0</v>
      </c>
      <c r="AL17" s="1">
        <f t="shared" si="10"/>
        <v>28571</v>
      </c>
      <c r="AM17" s="1">
        <f t="shared" si="13"/>
        <v>386986</v>
      </c>
      <c r="AN17" s="1">
        <f t="shared" si="13"/>
        <v>128633</v>
      </c>
      <c r="AO17" s="1">
        <f t="shared" si="11"/>
        <v>515619</v>
      </c>
    </row>
    <row r="18" spans="2:41" x14ac:dyDescent="0.2">
      <c r="B18" s="9" t="s">
        <v>14</v>
      </c>
      <c r="C18" s="1">
        <v>107229</v>
      </c>
      <c r="D18" s="1">
        <v>0</v>
      </c>
      <c r="E18" s="1">
        <f t="shared" si="0"/>
        <v>107229</v>
      </c>
      <c r="F18" s="1">
        <v>91766</v>
      </c>
      <c r="G18" s="1">
        <v>0</v>
      </c>
      <c r="H18" s="1">
        <f t="shared" si="1"/>
        <v>91766</v>
      </c>
      <c r="I18" s="1">
        <v>70715</v>
      </c>
      <c r="J18" s="1">
        <v>0</v>
      </c>
      <c r="K18" s="1">
        <f t="shared" si="2"/>
        <v>70715</v>
      </c>
      <c r="L18" s="1">
        <v>4932</v>
      </c>
      <c r="M18" s="1">
        <v>0</v>
      </c>
      <c r="N18" s="1">
        <f t="shared" si="3"/>
        <v>4932</v>
      </c>
      <c r="O18" s="1">
        <v>0</v>
      </c>
      <c r="P18" s="1">
        <v>0</v>
      </c>
      <c r="Q18" s="1">
        <f t="shared" si="4"/>
        <v>0</v>
      </c>
      <c r="R18" s="1">
        <v>10190</v>
      </c>
      <c r="S18" s="1">
        <v>0</v>
      </c>
      <c r="T18" s="1">
        <f t="shared" si="5"/>
        <v>10190</v>
      </c>
      <c r="U18" s="1">
        <v>25156</v>
      </c>
      <c r="V18" s="1">
        <v>0</v>
      </c>
      <c r="W18" s="1">
        <f t="shared" si="6"/>
        <v>25156</v>
      </c>
      <c r="X18" s="1">
        <v>12815</v>
      </c>
      <c r="Y18" s="1">
        <v>0</v>
      </c>
      <c r="Z18" s="1">
        <f t="shared" si="7"/>
        <v>12815</v>
      </c>
      <c r="AA18" s="1">
        <v>11264</v>
      </c>
      <c r="AB18" s="1">
        <v>0</v>
      </c>
      <c r="AC18" s="1">
        <f t="shared" si="8"/>
        <v>11264</v>
      </c>
      <c r="AD18" s="1">
        <v>20204</v>
      </c>
      <c r="AE18" s="1">
        <v>0</v>
      </c>
      <c r="AF18" s="1">
        <f t="shared" si="12"/>
        <v>20204</v>
      </c>
      <c r="AG18" s="1">
        <v>21309</v>
      </c>
      <c r="AH18" s="1">
        <v>0</v>
      </c>
      <c r="AI18" s="1">
        <f t="shared" si="9"/>
        <v>21309</v>
      </c>
      <c r="AJ18" s="1">
        <v>28313</v>
      </c>
      <c r="AK18" s="1">
        <v>0</v>
      </c>
      <c r="AL18" s="1">
        <f t="shared" si="10"/>
        <v>28313</v>
      </c>
      <c r="AM18" s="1">
        <f t="shared" si="13"/>
        <v>403893</v>
      </c>
      <c r="AN18" s="1">
        <f t="shared" si="13"/>
        <v>0</v>
      </c>
      <c r="AO18" s="1">
        <f t="shared" si="11"/>
        <v>403893</v>
      </c>
    </row>
    <row r="19" spans="2:41" x14ac:dyDescent="0.2">
      <c r="B19" s="9" t="s">
        <v>15</v>
      </c>
      <c r="C19" s="1">
        <v>4190</v>
      </c>
      <c r="D19" s="1">
        <v>0</v>
      </c>
      <c r="E19" s="1">
        <f t="shared" si="0"/>
        <v>4190</v>
      </c>
      <c r="F19" s="1">
        <v>3586</v>
      </c>
      <c r="G19" s="1">
        <v>0</v>
      </c>
      <c r="H19" s="1">
        <f t="shared" si="1"/>
        <v>3586</v>
      </c>
      <c r="I19" s="1">
        <v>2749</v>
      </c>
      <c r="J19" s="1">
        <v>0</v>
      </c>
      <c r="K19" s="1">
        <f t="shared" si="2"/>
        <v>2749</v>
      </c>
      <c r="L19" s="1">
        <v>369</v>
      </c>
      <c r="M19" s="1">
        <v>0</v>
      </c>
      <c r="N19" s="1">
        <f t="shared" si="3"/>
        <v>369</v>
      </c>
      <c r="O19" s="1">
        <v>0</v>
      </c>
      <c r="P19" s="1">
        <v>0</v>
      </c>
      <c r="Q19" s="1">
        <f t="shared" si="4"/>
        <v>0</v>
      </c>
      <c r="R19" s="1">
        <v>2503</v>
      </c>
      <c r="S19" s="1">
        <v>0</v>
      </c>
      <c r="T19" s="1">
        <f t="shared" si="5"/>
        <v>2503</v>
      </c>
      <c r="U19" s="1">
        <v>3423</v>
      </c>
      <c r="V19" s="1">
        <v>0</v>
      </c>
      <c r="W19" s="1">
        <f t="shared" si="6"/>
        <v>3423</v>
      </c>
      <c r="X19" s="1">
        <v>1644</v>
      </c>
      <c r="Y19" s="1">
        <v>0</v>
      </c>
      <c r="Z19" s="1">
        <f t="shared" si="7"/>
        <v>1644</v>
      </c>
      <c r="AA19" s="1">
        <v>1395</v>
      </c>
      <c r="AB19" s="1">
        <v>0</v>
      </c>
      <c r="AC19" s="1">
        <f t="shared" si="8"/>
        <v>1395</v>
      </c>
      <c r="AD19" s="1">
        <v>1872</v>
      </c>
      <c r="AE19" s="1">
        <v>0</v>
      </c>
      <c r="AF19" s="1">
        <f t="shared" si="12"/>
        <v>1872</v>
      </c>
      <c r="AG19" s="1">
        <v>1192</v>
      </c>
      <c r="AH19" s="1">
        <v>0</v>
      </c>
      <c r="AI19" s="1">
        <f t="shared" si="9"/>
        <v>1192</v>
      </c>
      <c r="AJ19" s="1">
        <v>1933</v>
      </c>
      <c r="AK19" s="1">
        <v>0</v>
      </c>
      <c r="AL19" s="1">
        <f t="shared" si="10"/>
        <v>1933</v>
      </c>
      <c r="AM19" s="1">
        <f t="shared" si="13"/>
        <v>24856</v>
      </c>
      <c r="AN19" s="1">
        <f t="shared" si="13"/>
        <v>0</v>
      </c>
      <c r="AO19" s="1">
        <f t="shared" si="11"/>
        <v>24856</v>
      </c>
    </row>
    <row r="20" spans="2:41" x14ac:dyDescent="0.2">
      <c r="B20" s="9" t="s">
        <v>16</v>
      </c>
      <c r="C20" s="1">
        <v>1188</v>
      </c>
      <c r="D20" s="1">
        <v>0</v>
      </c>
      <c r="E20" s="1">
        <f t="shared" si="0"/>
        <v>1188</v>
      </c>
      <c r="F20" s="1">
        <v>1401</v>
      </c>
      <c r="G20" s="1">
        <v>0</v>
      </c>
      <c r="H20" s="1">
        <f t="shared" si="1"/>
        <v>1401</v>
      </c>
      <c r="I20" s="1">
        <v>513</v>
      </c>
      <c r="J20" s="1">
        <v>0</v>
      </c>
      <c r="K20" s="1">
        <f t="shared" si="2"/>
        <v>513</v>
      </c>
      <c r="L20" s="1">
        <v>0</v>
      </c>
      <c r="M20" s="1">
        <v>0</v>
      </c>
      <c r="N20" s="1">
        <f t="shared" si="3"/>
        <v>0</v>
      </c>
      <c r="O20" s="1">
        <v>0</v>
      </c>
      <c r="P20" s="1">
        <v>0</v>
      </c>
      <c r="Q20" s="1">
        <f t="shared" si="4"/>
        <v>0</v>
      </c>
      <c r="R20" s="1">
        <v>0</v>
      </c>
      <c r="S20" s="1">
        <v>0</v>
      </c>
      <c r="T20" s="1">
        <f t="shared" si="5"/>
        <v>0</v>
      </c>
      <c r="U20" s="1">
        <v>420</v>
      </c>
      <c r="V20" s="1">
        <v>0</v>
      </c>
      <c r="W20" s="1">
        <f t="shared" si="6"/>
        <v>420</v>
      </c>
      <c r="X20" s="1">
        <v>820</v>
      </c>
      <c r="Y20" s="1">
        <v>0</v>
      </c>
      <c r="Z20" s="1">
        <f t="shared" si="7"/>
        <v>820</v>
      </c>
      <c r="AA20" s="1">
        <v>1386</v>
      </c>
      <c r="AB20" s="1">
        <v>0</v>
      </c>
      <c r="AC20" s="1">
        <f t="shared" si="8"/>
        <v>1386</v>
      </c>
      <c r="AD20" s="1">
        <v>824</v>
      </c>
      <c r="AE20" s="1">
        <v>0</v>
      </c>
      <c r="AF20" s="1">
        <f t="shared" si="12"/>
        <v>824</v>
      </c>
      <c r="AG20" s="1">
        <v>1132</v>
      </c>
      <c r="AH20" s="1">
        <v>0</v>
      </c>
      <c r="AI20" s="1">
        <f t="shared" si="9"/>
        <v>1132</v>
      </c>
      <c r="AJ20" s="1">
        <v>777</v>
      </c>
      <c r="AK20" s="1">
        <v>0</v>
      </c>
      <c r="AL20" s="1">
        <f t="shared" si="10"/>
        <v>777</v>
      </c>
      <c r="AM20" s="1">
        <f t="shared" si="13"/>
        <v>8461</v>
      </c>
      <c r="AN20" s="1">
        <f t="shared" si="13"/>
        <v>0</v>
      </c>
      <c r="AO20" s="1">
        <f t="shared" si="11"/>
        <v>8461</v>
      </c>
    </row>
    <row r="21" spans="2:41" x14ac:dyDescent="0.2">
      <c r="B21" s="9" t="s">
        <v>17</v>
      </c>
      <c r="C21" s="1">
        <v>0</v>
      </c>
      <c r="D21" s="1">
        <v>0</v>
      </c>
      <c r="E21" s="1">
        <f t="shared" si="0"/>
        <v>0</v>
      </c>
      <c r="F21" s="1">
        <v>0</v>
      </c>
      <c r="G21" s="1">
        <v>0</v>
      </c>
      <c r="H21" s="1">
        <f t="shared" si="1"/>
        <v>0</v>
      </c>
      <c r="I21" s="1">
        <v>0</v>
      </c>
      <c r="J21" s="1">
        <v>0</v>
      </c>
      <c r="K21" s="1">
        <f t="shared" si="2"/>
        <v>0</v>
      </c>
      <c r="L21" s="1">
        <v>0</v>
      </c>
      <c r="M21" s="1">
        <v>0</v>
      </c>
      <c r="N21" s="1">
        <f t="shared" si="3"/>
        <v>0</v>
      </c>
      <c r="O21" s="1">
        <v>0</v>
      </c>
      <c r="P21" s="1">
        <v>0</v>
      </c>
      <c r="Q21" s="1">
        <f t="shared" si="4"/>
        <v>0</v>
      </c>
      <c r="R21" s="1">
        <v>0</v>
      </c>
      <c r="S21" s="1">
        <v>0</v>
      </c>
      <c r="T21" s="1">
        <f t="shared" si="5"/>
        <v>0</v>
      </c>
      <c r="U21" s="1">
        <v>0</v>
      </c>
      <c r="V21" s="1">
        <v>0</v>
      </c>
      <c r="W21" s="1">
        <f t="shared" si="6"/>
        <v>0</v>
      </c>
      <c r="X21" s="1">
        <v>0</v>
      </c>
      <c r="Y21" s="1">
        <v>0</v>
      </c>
      <c r="Z21" s="1">
        <f t="shared" si="7"/>
        <v>0</v>
      </c>
      <c r="AA21" s="1">
        <v>0</v>
      </c>
      <c r="AB21" s="1">
        <v>0</v>
      </c>
      <c r="AC21" s="1">
        <f t="shared" si="8"/>
        <v>0</v>
      </c>
      <c r="AD21" s="1">
        <v>0</v>
      </c>
      <c r="AE21" s="1">
        <v>0</v>
      </c>
      <c r="AF21" s="1">
        <f t="shared" si="12"/>
        <v>0</v>
      </c>
      <c r="AG21" s="1">
        <v>0</v>
      </c>
      <c r="AH21" s="1">
        <v>0</v>
      </c>
      <c r="AI21" s="1">
        <f t="shared" si="9"/>
        <v>0</v>
      </c>
      <c r="AJ21" s="1">
        <v>0</v>
      </c>
      <c r="AK21" s="1">
        <v>0</v>
      </c>
      <c r="AL21" s="1">
        <f t="shared" si="10"/>
        <v>0</v>
      </c>
      <c r="AM21" s="1">
        <f t="shared" si="13"/>
        <v>0</v>
      </c>
      <c r="AN21" s="1">
        <f t="shared" si="13"/>
        <v>0</v>
      </c>
      <c r="AO21" s="1">
        <f t="shared" si="11"/>
        <v>0</v>
      </c>
    </row>
    <row r="22" spans="2:41" x14ac:dyDescent="0.2">
      <c r="B22" s="9" t="s">
        <v>18</v>
      </c>
      <c r="C22" s="1">
        <v>83</v>
      </c>
      <c r="D22" s="1">
        <v>0</v>
      </c>
      <c r="E22" s="1">
        <f t="shared" si="0"/>
        <v>83</v>
      </c>
      <c r="F22" s="1">
        <v>50</v>
      </c>
      <c r="G22" s="1">
        <v>0</v>
      </c>
      <c r="H22" s="1">
        <f t="shared" si="1"/>
        <v>50</v>
      </c>
      <c r="I22" s="1">
        <v>0</v>
      </c>
      <c r="J22" s="1">
        <v>0</v>
      </c>
      <c r="K22" s="1">
        <f t="shared" si="2"/>
        <v>0</v>
      </c>
      <c r="L22" s="1">
        <v>0</v>
      </c>
      <c r="M22" s="1">
        <v>0</v>
      </c>
      <c r="N22" s="1">
        <f t="shared" si="3"/>
        <v>0</v>
      </c>
      <c r="O22" s="1">
        <v>0</v>
      </c>
      <c r="P22" s="1">
        <v>0</v>
      </c>
      <c r="Q22" s="1">
        <f t="shared" si="4"/>
        <v>0</v>
      </c>
      <c r="R22" s="1">
        <v>0</v>
      </c>
      <c r="S22" s="1">
        <v>0</v>
      </c>
      <c r="T22" s="1">
        <f t="shared" si="5"/>
        <v>0</v>
      </c>
      <c r="U22" s="1">
        <v>41</v>
      </c>
      <c r="V22" s="1">
        <v>0</v>
      </c>
      <c r="W22" s="1">
        <f t="shared" si="6"/>
        <v>41</v>
      </c>
      <c r="X22" s="1">
        <v>0</v>
      </c>
      <c r="Y22" s="1">
        <v>0</v>
      </c>
      <c r="Z22" s="1">
        <f t="shared" si="7"/>
        <v>0</v>
      </c>
      <c r="AA22" s="1">
        <v>0</v>
      </c>
      <c r="AB22" s="1">
        <v>0</v>
      </c>
      <c r="AC22" s="1">
        <f t="shared" si="8"/>
        <v>0</v>
      </c>
      <c r="AD22" s="1">
        <v>0</v>
      </c>
      <c r="AE22" s="1">
        <v>0</v>
      </c>
      <c r="AF22" s="1">
        <f t="shared" si="12"/>
        <v>0</v>
      </c>
      <c r="AG22" s="1">
        <v>0</v>
      </c>
      <c r="AH22" s="1">
        <v>0</v>
      </c>
      <c r="AI22" s="1">
        <f t="shared" si="9"/>
        <v>0</v>
      </c>
      <c r="AJ22" s="1">
        <v>0</v>
      </c>
      <c r="AK22" s="1">
        <v>0</v>
      </c>
      <c r="AL22" s="1">
        <f t="shared" si="10"/>
        <v>0</v>
      </c>
      <c r="AM22" s="1">
        <f t="shared" si="13"/>
        <v>174</v>
      </c>
      <c r="AN22" s="1">
        <f t="shared" si="13"/>
        <v>0</v>
      </c>
      <c r="AO22" s="1">
        <f t="shared" si="11"/>
        <v>174</v>
      </c>
    </row>
    <row r="23" spans="2:41" x14ac:dyDescent="0.2">
      <c r="B23" s="9" t="s">
        <v>19</v>
      </c>
      <c r="C23" s="1">
        <v>0</v>
      </c>
      <c r="D23" s="1">
        <v>0</v>
      </c>
      <c r="E23" s="1">
        <f t="shared" si="0"/>
        <v>0</v>
      </c>
      <c r="F23" s="1">
        <v>0</v>
      </c>
      <c r="G23" s="1">
        <v>0</v>
      </c>
      <c r="H23" s="1">
        <f t="shared" si="1"/>
        <v>0</v>
      </c>
      <c r="I23" s="1">
        <v>134</v>
      </c>
      <c r="J23" s="1">
        <v>0</v>
      </c>
      <c r="K23" s="1">
        <f t="shared" si="2"/>
        <v>134</v>
      </c>
      <c r="L23" s="1">
        <v>0</v>
      </c>
      <c r="M23" s="1">
        <v>0</v>
      </c>
      <c r="N23" s="1">
        <f t="shared" si="3"/>
        <v>0</v>
      </c>
      <c r="O23" s="1">
        <v>0</v>
      </c>
      <c r="P23" s="1">
        <v>0</v>
      </c>
      <c r="Q23" s="1">
        <f t="shared" si="4"/>
        <v>0</v>
      </c>
      <c r="R23" s="1">
        <v>0</v>
      </c>
      <c r="S23" s="1">
        <v>0</v>
      </c>
      <c r="T23" s="1">
        <f t="shared" si="5"/>
        <v>0</v>
      </c>
      <c r="U23" s="1">
        <v>0</v>
      </c>
      <c r="V23" s="1">
        <v>0</v>
      </c>
      <c r="W23" s="1">
        <f t="shared" si="6"/>
        <v>0</v>
      </c>
      <c r="X23" s="1">
        <v>0</v>
      </c>
      <c r="Y23" s="1">
        <v>0</v>
      </c>
      <c r="Z23" s="1">
        <f t="shared" si="7"/>
        <v>0</v>
      </c>
      <c r="AA23" s="1">
        <v>0</v>
      </c>
      <c r="AB23" s="1">
        <v>0</v>
      </c>
      <c r="AC23" s="1">
        <f t="shared" si="8"/>
        <v>0</v>
      </c>
      <c r="AD23" s="1">
        <v>0</v>
      </c>
      <c r="AE23" s="1">
        <v>0</v>
      </c>
      <c r="AF23" s="1">
        <f t="shared" si="12"/>
        <v>0</v>
      </c>
      <c r="AG23" s="1">
        <v>0</v>
      </c>
      <c r="AH23" s="1">
        <v>0</v>
      </c>
      <c r="AI23" s="1">
        <f t="shared" si="9"/>
        <v>0</v>
      </c>
      <c r="AJ23" s="1">
        <v>0</v>
      </c>
      <c r="AK23" s="1">
        <v>0</v>
      </c>
      <c r="AL23" s="1">
        <f t="shared" si="10"/>
        <v>0</v>
      </c>
      <c r="AM23" s="1">
        <f t="shared" si="13"/>
        <v>134</v>
      </c>
      <c r="AN23" s="1">
        <f t="shared" si="13"/>
        <v>0</v>
      </c>
      <c r="AO23" s="1">
        <f t="shared" si="11"/>
        <v>134</v>
      </c>
    </row>
    <row r="24" spans="2:41" x14ac:dyDescent="0.2">
      <c r="B24" s="9" t="s">
        <v>20</v>
      </c>
      <c r="C24" s="1">
        <v>47587</v>
      </c>
      <c r="D24" s="1">
        <v>0</v>
      </c>
      <c r="E24" s="1">
        <f t="shared" si="0"/>
        <v>47587</v>
      </c>
      <c r="F24" s="1">
        <v>39786</v>
      </c>
      <c r="G24" s="1">
        <v>0</v>
      </c>
      <c r="H24" s="1">
        <f t="shared" si="1"/>
        <v>39786</v>
      </c>
      <c r="I24" s="1">
        <v>63330</v>
      </c>
      <c r="J24" s="1">
        <v>0</v>
      </c>
      <c r="K24" s="1">
        <f t="shared" si="2"/>
        <v>63330</v>
      </c>
      <c r="L24" s="1">
        <v>23727</v>
      </c>
      <c r="M24" s="1">
        <v>0</v>
      </c>
      <c r="N24" s="1">
        <f t="shared" si="3"/>
        <v>23727</v>
      </c>
      <c r="O24" s="1">
        <v>28250</v>
      </c>
      <c r="P24" s="1">
        <v>0</v>
      </c>
      <c r="Q24" s="1">
        <f t="shared" si="4"/>
        <v>28250</v>
      </c>
      <c r="R24" s="1">
        <v>31978</v>
      </c>
      <c r="S24" s="1">
        <v>0</v>
      </c>
      <c r="T24" s="1">
        <f t="shared" si="5"/>
        <v>31978</v>
      </c>
      <c r="U24" s="1">
        <v>39766</v>
      </c>
      <c r="V24" s="1">
        <v>0</v>
      </c>
      <c r="W24" s="1">
        <f t="shared" si="6"/>
        <v>39766</v>
      </c>
      <c r="X24" s="1">
        <v>40814</v>
      </c>
      <c r="Y24" s="1">
        <v>0</v>
      </c>
      <c r="Z24" s="1">
        <f t="shared" si="7"/>
        <v>40814</v>
      </c>
      <c r="AA24" s="1">
        <v>47030</v>
      </c>
      <c r="AB24" s="1">
        <v>0</v>
      </c>
      <c r="AC24" s="1">
        <f t="shared" si="8"/>
        <v>47030</v>
      </c>
      <c r="AD24" s="1">
        <v>57458</v>
      </c>
      <c r="AE24" s="1">
        <v>0</v>
      </c>
      <c r="AF24" s="1">
        <f t="shared" si="12"/>
        <v>57458</v>
      </c>
      <c r="AG24" s="1">
        <v>44330</v>
      </c>
      <c r="AH24" s="1">
        <v>0</v>
      </c>
      <c r="AI24" s="1">
        <f t="shared" si="9"/>
        <v>44330</v>
      </c>
      <c r="AJ24" s="1">
        <v>35887</v>
      </c>
      <c r="AK24" s="1">
        <v>0</v>
      </c>
      <c r="AL24" s="1">
        <f t="shared" si="10"/>
        <v>35887</v>
      </c>
      <c r="AM24" s="1">
        <f t="shared" si="13"/>
        <v>499943</v>
      </c>
      <c r="AN24" s="1">
        <f t="shared" si="13"/>
        <v>0</v>
      </c>
      <c r="AO24" s="1">
        <f t="shared" si="11"/>
        <v>499943</v>
      </c>
    </row>
    <row r="25" spans="2:41" x14ac:dyDescent="0.2">
      <c r="B25" s="9" t="s">
        <v>21</v>
      </c>
      <c r="C25" s="1">
        <v>0</v>
      </c>
      <c r="D25" s="1">
        <v>0</v>
      </c>
      <c r="E25" s="1">
        <f t="shared" si="0"/>
        <v>0</v>
      </c>
      <c r="F25" s="1">
        <v>0</v>
      </c>
      <c r="G25" s="1">
        <v>0</v>
      </c>
      <c r="H25" s="1">
        <f t="shared" si="1"/>
        <v>0</v>
      </c>
      <c r="I25" s="1">
        <v>0</v>
      </c>
      <c r="J25" s="1">
        <v>0</v>
      </c>
      <c r="K25" s="1">
        <f t="shared" si="2"/>
        <v>0</v>
      </c>
      <c r="L25" s="1">
        <v>0</v>
      </c>
      <c r="M25" s="1">
        <v>0</v>
      </c>
      <c r="N25" s="1">
        <f t="shared" si="3"/>
        <v>0</v>
      </c>
      <c r="O25" s="1">
        <v>0</v>
      </c>
      <c r="P25" s="1">
        <v>0</v>
      </c>
      <c r="Q25" s="1">
        <f t="shared" si="4"/>
        <v>0</v>
      </c>
      <c r="R25" s="1">
        <v>0</v>
      </c>
      <c r="S25" s="1">
        <v>0</v>
      </c>
      <c r="T25" s="1">
        <f t="shared" si="5"/>
        <v>0</v>
      </c>
      <c r="U25" s="1">
        <v>0</v>
      </c>
      <c r="V25" s="1">
        <v>0</v>
      </c>
      <c r="W25" s="1">
        <f t="shared" si="6"/>
        <v>0</v>
      </c>
      <c r="X25" s="1">
        <v>0</v>
      </c>
      <c r="Y25" s="1">
        <v>0</v>
      </c>
      <c r="Z25" s="1">
        <f t="shared" si="7"/>
        <v>0</v>
      </c>
      <c r="AA25" s="1">
        <v>0</v>
      </c>
      <c r="AB25" s="1">
        <v>0</v>
      </c>
      <c r="AC25" s="1">
        <f t="shared" si="8"/>
        <v>0</v>
      </c>
      <c r="AD25" s="1">
        <v>0</v>
      </c>
      <c r="AE25" s="1">
        <v>0</v>
      </c>
      <c r="AF25" s="1">
        <f t="shared" si="12"/>
        <v>0</v>
      </c>
      <c r="AG25" s="1">
        <v>0</v>
      </c>
      <c r="AH25" s="1">
        <v>0</v>
      </c>
      <c r="AI25" s="1">
        <f t="shared" si="9"/>
        <v>0</v>
      </c>
      <c r="AJ25" s="1">
        <v>0</v>
      </c>
      <c r="AK25" s="1">
        <v>0</v>
      </c>
      <c r="AL25" s="1">
        <f t="shared" si="10"/>
        <v>0</v>
      </c>
      <c r="AM25" s="1">
        <f t="shared" si="13"/>
        <v>0</v>
      </c>
      <c r="AN25" s="1">
        <f t="shared" si="13"/>
        <v>0</v>
      </c>
      <c r="AO25" s="1">
        <f t="shared" si="11"/>
        <v>0</v>
      </c>
    </row>
    <row r="26" spans="2:41" x14ac:dyDescent="0.2">
      <c r="B26" s="9" t="s">
        <v>22</v>
      </c>
      <c r="C26" s="1">
        <v>0</v>
      </c>
      <c r="D26" s="1">
        <v>0</v>
      </c>
      <c r="E26" s="1">
        <f t="shared" si="0"/>
        <v>0</v>
      </c>
      <c r="F26" s="1">
        <v>0</v>
      </c>
      <c r="G26" s="1">
        <v>0</v>
      </c>
      <c r="H26" s="1">
        <f t="shared" si="1"/>
        <v>0</v>
      </c>
      <c r="I26" s="1">
        <v>0</v>
      </c>
      <c r="J26" s="1">
        <v>0</v>
      </c>
      <c r="K26" s="1">
        <f t="shared" si="2"/>
        <v>0</v>
      </c>
      <c r="L26" s="1">
        <v>0</v>
      </c>
      <c r="M26" s="1">
        <v>0</v>
      </c>
      <c r="N26" s="1">
        <f t="shared" si="3"/>
        <v>0</v>
      </c>
      <c r="O26" s="1">
        <v>0</v>
      </c>
      <c r="P26" s="1">
        <v>0</v>
      </c>
      <c r="Q26" s="1">
        <f t="shared" si="4"/>
        <v>0</v>
      </c>
      <c r="R26" s="1">
        <v>0</v>
      </c>
      <c r="S26" s="1">
        <v>0</v>
      </c>
      <c r="T26" s="1">
        <f t="shared" si="5"/>
        <v>0</v>
      </c>
      <c r="U26" s="1">
        <v>0</v>
      </c>
      <c r="V26" s="1">
        <v>0</v>
      </c>
      <c r="W26" s="1">
        <f t="shared" si="6"/>
        <v>0</v>
      </c>
      <c r="X26" s="1">
        <v>0</v>
      </c>
      <c r="Y26" s="1">
        <v>0</v>
      </c>
      <c r="Z26" s="1">
        <f t="shared" si="7"/>
        <v>0</v>
      </c>
      <c r="AA26" s="1">
        <v>0</v>
      </c>
      <c r="AB26" s="1">
        <v>0</v>
      </c>
      <c r="AC26" s="1">
        <f t="shared" si="8"/>
        <v>0</v>
      </c>
      <c r="AD26" s="1">
        <v>0</v>
      </c>
      <c r="AE26" s="1">
        <v>0</v>
      </c>
      <c r="AF26" s="1">
        <f t="shared" si="12"/>
        <v>0</v>
      </c>
      <c r="AG26" s="1">
        <v>0</v>
      </c>
      <c r="AH26" s="1">
        <v>0</v>
      </c>
      <c r="AI26" s="1">
        <f t="shared" si="9"/>
        <v>0</v>
      </c>
      <c r="AJ26" s="1">
        <v>0</v>
      </c>
      <c r="AK26" s="1">
        <v>0</v>
      </c>
      <c r="AL26" s="1">
        <f t="shared" si="10"/>
        <v>0</v>
      </c>
      <c r="AM26" s="1">
        <f t="shared" si="13"/>
        <v>0</v>
      </c>
      <c r="AN26" s="1">
        <f t="shared" si="13"/>
        <v>0</v>
      </c>
      <c r="AO26" s="1">
        <f t="shared" si="11"/>
        <v>0</v>
      </c>
    </row>
    <row r="27" spans="2:41" x14ac:dyDescent="0.2">
      <c r="B27" s="9" t="s">
        <v>23</v>
      </c>
      <c r="C27" s="1">
        <v>18137</v>
      </c>
      <c r="D27" s="1">
        <v>0</v>
      </c>
      <c r="E27" s="1">
        <f t="shared" si="0"/>
        <v>18137</v>
      </c>
      <c r="F27" s="1">
        <v>12873</v>
      </c>
      <c r="G27" s="1">
        <v>0</v>
      </c>
      <c r="H27" s="1">
        <f t="shared" si="1"/>
        <v>12873</v>
      </c>
      <c r="I27" s="1">
        <v>9371</v>
      </c>
      <c r="J27" s="1">
        <v>0</v>
      </c>
      <c r="K27" s="1">
        <f t="shared" si="2"/>
        <v>9371</v>
      </c>
      <c r="L27" s="1">
        <v>240</v>
      </c>
      <c r="M27" s="1">
        <v>0</v>
      </c>
      <c r="N27" s="1">
        <f t="shared" si="3"/>
        <v>240</v>
      </c>
      <c r="O27" s="1">
        <v>1755</v>
      </c>
      <c r="P27" s="1">
        <v>0</v>
      </c>
      <c r="Q27" s="1">
        <f t="shared" si="4"/>
        <v>1755</v>
      </c>
      <c r="R27" s="1">
        <v>4368</v>
      </c>
      <c r="S27" s="1">
        <v>0</v>
      </c>
      <c r="T27" s="1">
        <f t="shared" si="5"/>
        <v>4368</v>
      </c>
      <c r="U27" s="1">
        <v>4502</v>
      </c>
      <c r="V27" s="1">
        <v>0</v>
      </c>
      <c r="W27" s="1">
        <f t="shared" si="6"/>
        <v>4502</v>
      </c>
      <c r="X27" s="1">
        <v>7323</v>
      </c>
      <c r="Y27" s="1">
        <v>0</v>
      </c>
      <c r="Z27" s="1">
        <f t="shared" si="7"/>
        <v>7323</v>
      </c>
      <c r="AA27" s="1">
        <v>8860</v>
      </c>
      <c r="AB27" s="1">
        <v>0</v>
      </c>
      <c r="AC27" s="1">
        <f t="shared" si="8"/>
        <v>8860</v>
      </c>
      <c r="AD27" s="1">
        <v>9129</v>
      </c>
      <c r="AE27" s="1">
        <v>0</v>
      </c>
      <c r="AF27" s="1">
        <f t="shared" si="12"/>
        <v>9129</v>
      </c>
      <c r="AG27" s="1">
        <v>16125</v>
      </c>
      <c r="AH27" s="1">
        <v>0</v>
      </c>
      <c r="AI27" s="1">
        <f t="shared" si="9"/>
        <v>16125</v>
      </c>
      <c r="AJ27" s="1">
        <v>16773</v>
      </c>
      <c r="AK27" s="1">
        <v>0</v>
      </c>
      <c r="AL27" s="1">
        <f t="shared" si="10"/>
        <v>16773</v>
      </c>
      <c r="AM27" s="1">
        <f t="shared" si="13"/>
        <v>109456</v>
      </c>
      <c r="AN27" s="1">
        <f t="shared" si="13"/>
        <v>0</v>
      </c>
      <c r="AO27" s="1">
        <f t="shared" si="11"/>
        <v>109456</v>
      </c>
    </row>
    <row r="28" spans="2:41" x14ac:dyDescent="0.2">
      <c r="B28" s="9" t="s">
        <v>24</v>
      </c>
      <c r="C28" s="1">
        <v>0</v>
      </c>
      <c r="D28" s="1">
        <v>0</v>
      </c>
      <c r="E28" s="1">
        <f t="shared" si="0"/>
        <v>0</v>
      </c>
      <c r="F28" s="1">
        <v>0</v>
      </c>
      <c r="G28" s="1">
        <v>0</v>
      </c>
      <c r="H28" s="1">
        <f t="shared" si="1"/>
        <v>0</v>
      </c>
      <c r="I28" s="1">
        <v>0</v>
      </c>
      <c r="J28" s="1">
        <v>0</v>
      </c>
      <c r="K28" s="1">
        <f t="shared" si="2"/>
        <v>0</v>
      </c>
      <c r="L28" s="1">
        <v>0</v>
      </c>
      <c r="M28" s="1">
        <v>0</v>
      </c>
      <c r="N28" s="1">
        <f t="shared" si="3"/>
        <v>0</v>
      </c>
      <c r="O28" s="1">
        <v>0</v>
      </c>
      <c r="P28" s="1">
        <v>0</v>
      </c>
      <c r="Q28" s="1">
        <f t="shared" si="4"/>
        <v>0</v>
      </c>
      <c r="R28" s="1">
        <v>0</v>
      </c>
      <c r="S28" s="1">
        <v>0</v>
      </c>
      <c r="T28" s="1">
        <f t="shared" si="5"/>
        <v>0</v>
      </c>
      <c r="U28" s="1">
        <v>0</v>
      </c>
      <c r="V28" s="1">
        <v>0</v>
      </c>
      <c r="W28" s="1">
        <f t="shared" si="6"/>
        <v>0</v>
      </c>
      <c r="X28" s="1">
        <v>0</v>
      </c>
      <c r="Y28" s="1">
        <v>0</v>
      </c>
      <c r="Z28" s="1">
        <f t="shared" si="7"/>
        <v>0</v>
      </c>
      <c r="AA28" s="1">
        <v>0</v>
      </c>
      <c r="AB28" s="1">
        <v>0</v>
      </c>
      <c r="AC28" s="1">
        <f t="shared" si="8"/>
        <v>0</v>
      </c>
      <c r="AD28" s="1">
        <v>0</v>
      </c>
      <c r="AE28" s="1">
        <v>0</v>
      </c>
      <c r="AF28" s="1">
        <f t="shared" si="12"/>
        <v>0</v>
      </c>
      <c r="AG28" s="1">
        <v>0</v>
      </c>
      <c r="AH28" s="1">
        <v>0</v>
      </c>
      <c r="AI28" s="1">
        <f t="shared" si="9"/>
        <v>0</v>
      </c>
      <c r="AJ28" s="1">
        <v>0</v>
      </c>
      <c r="AK28" s="1">
        <v>0</v>
      </c>
      <c r="AL28" s="1">
        <f t="shared" si="10"/>
        <v>0</v>
      </c>
      <c r="AM28" s="1">
        <f t="shared" si="13"/>
        <v>0</v>
      </c>
      <c r="AN28" s="1">
        <f t="shared" si="13"/>
        <v>0</v>
      </c>
      <c r="AO28" s="1">
        <f t="shared" si="11"/>
        <v>0</v>
      </c>
    </row>
    <row r="29" spans="2:41" x14ac:dyDescent="0.2">
      <c r="B29" s="9" t="s">
        <v>25</v>
      </c>
      <c r="C29" s="1">
        <v>850086</v>
      </c>
      <c r="D29" s="1">
        <v>4305916</v>
      </c>
      <c r="E29" s="1">
        <f t="shared" si="0"/>
        <v>5156002</v>
      </c>
      <c r="F29" s="1">
        <v>1007375</v>
      </c>
      <c r="G29" s="1">
        <v>2297487</v>
      </c>
      <c r="H29" s="1">
        <f t="shared" si="1"/>
        <v>3304862</v>
      </c>
      <c r="I29" s="1">
        <v>1006920</v>
      </c>
      <c r="J29" s="1">
        <v>2076396</v>
      </c>
      <c r="K29" s="1">
        <f t="shared" si="2"/>
        <v>3083316</v>
      </c>
      <c r="L29" s="1">
        <v>10909</v>
      </c>
      <c r="M29" s="1">
        <v>12440</v>
      </c>
      <c r="N29" s="1">
        <f t="shared" si="3"/>
        <v>23349</v>
      </c>
      <c r="O29" s="1">
        <v>0</v>
      </c>
      <c r="P29" s="1">
        <v>0</v>
      </c>
      <c r="Q29" s="1">
        <f t="shared" si="4"/>
        <v>0</v>
      </c>
      <c r="R29" s="1">
        <v>52371</v>
      </c>
      <c r="S29" s="1">
        <v>0</v>
      </c>
      <c r="T29" s="1">
        <f t="shared" si="5"/>
        <v>52371</v>
      </c>
      <c r="U29" s="1">
        <v>153494</v>
      </c>
      <c r="V29" s="1">
        <v>0</v>
      </c>
      <c r="W29" s="1">
        <f t="shared" si="6"/>
        <v>153494</v>
      </c>
      <c r="X29" s="1">
        <v>180511</v>
      </c>
      <c r="Y29" s="1">
        <v>623</v>
      </c>
      <c r="Z29" s="1">
        <f t="shared" si="7"/>
        <v>181134</v>
      </c>
      <c r="AA29" s="1">
        <v>179866</v>
      </c>
      <c r="AB29" s="1">
        <v>0</v>
      </c>
      <c r="AC29" s="1">
        <f t="shared" si="8"/>
        <v>179866</v>
      </c>
      <c r="AD29" s="1">
        <v>158690</v>
      </c>
      <c r="AE29" s="1">
        <v>0</v>
      </c>
      <c r="AF29" s="1">
        <f t="shared" si="12"/>
        <v>158690</v>
      </c>
      <c r="AG29" s="1">
        <v>144875</v>
      </c>
      <c r="AH29" s="1">
        <v>48517</v>
      </c>
      <c r="AI29" s="1">
        <f t="shared" si="9"/>
        <v>193392</v>
      </c>
      <c r="AJ29" s="1">
        <v>173030</v>
      </c>
      <c r="AK29" s="1">
        <v>114999</v>
      </c>
      <c r="AL29" s="1">
        <f t="shared" si="10"/>
        <v>288029</v>
      </c>
      <c r="AM29" s="1">
        <f t="shared" si="13"/>
        <v>3918127</v>
      </c>
      <c r="AN29" s="1">
        <f t="shared" si="13"/>
        <v>8856378</v>
      </c>
      <c r="AO29" s="1">
        <f t="shared" si="11"/>
        <v>12774505</v>
      </c>
    </row>
    <row r="30" spans="2:41" x14ac:dyDescent="0.2">
      <c r="B30" s="9" t="s">
        <v>26</v>
      </c>
      <c r="C30" s="1">
        <v>0</v>
      </c>
      <c r="D30" s="1">
        <v>0</v>
      </c>
      <c r="E30" s="1">
        <f t="shared" si="0"/>
        <v>0</v>
      </c>
      <c r="F30" s="1">
        <v>0</v>
      </c>
      <c r="G30" s="1">
        <v>0</v>
      </c>
      <c r="H30" s="1">
        <f t="shared" si="1"/>
        <v>0</v>
      </c>
      <c r="I30" s="1">
        <v>0</v>
      </c>
      <c r="J30" s="1">
        <v>0</v>
      </c>
      <c r="K30" s="1">
        <f t="shared" si="2"/>
        <v>0</v>
      </c>
      <c r="L30" s="1">
        <v>0</v>
      </c>
      <c r="M30" s="1">
        <v>0</v>
      </c>
      <c r="N30" s="1">
        <f t="shared" si="3"/>
        <v>0</v>
      </c>
      <c r="O30" s="1">
        <v>0</v>
      </c>
      <c r="P30" s="1">
        <v>0</v>
      </c>
      <c r="Q30" s="1">
        <f t="shared" si="4"/>
        <v>0</v>
      </c>
      <c r="R30" s="1">
        <v>0</v>
      </c>
      <c r="S30" s="1">
        <v>0</v>
      </c>
      <c r="T30" s="1">
        <f t="shared" si="5"/>
        <v>0</v>
      </c>
      <c r="U30" s="1">
        <v>0</v>
      </c>
      <c r="V30" s="1">
        <v>0</v>
      </c>
      <c r="W30" s="1">
        <f t="shared" si="6"/>
        <v>0</v>
      </c>
      <c r="X30" s="1">
        <v>0</v>
      </c>
      <c r="Y30" s="1">
        <v>0</v>
      </c>
      <c r="Z30" s="1">
        <f t="shared" si="7"/>
        <v>0</v>
      </c>
      <c r="AA30" s="1">
        <v>43</v>
      </c>
      <c r="AB30" s="1">
        <v>0</v>
      </c>
      <c r="AC30" s="1">
        <f t="shared" si="8"/>
        <v>43</v>
      </c>
      <c r="AD30" s="1">
        <v>0</v>
      </c>
      <c r="AE30" s="1">
        <v>0</v>
      </c>
      <c r="AF30" s="1">
        <f t="shared" si="12"/>
        <v>0</v>
      </c>
      <c r="AG30" s="1">
        <v>0</v>
      </c>
      <c r="AH30" s="1">
        <v>0</v>
      </c>
      <c r="AI30" s="1">
        <f t="shared" si="9"/>
        <v>0</v>
      </c>
      <c r="AJ30" s="1">
        <v>0</v>
      </c>
      <c r="AK30" s="1">
        <v>0</v>
      </c>
      <c r="AL30" s="1">
        <f t="shared" si="10"/>
        <v>0</v>
      </c>
      <c r="AM30" s="1">
        <f t="shared" si="13"/>
        <v>43</v>
      </c>
      <c r="AN30" s="1">
        <f t="shared" si="13"/>
        <v>0</v>
      </c>
      <c r="AO30" s="1">
        <f t="shared" si="11"/>
        <v>43</v>
      </c>
    </row>
    <row r="31" spans="2:41" x14ac:dyDescent="0.2">
      <c r="B31" s="9" t="s">
        <v>27</v>
      </c>
      <c r="C31" s="1">
        <v>0</v>
      </c>
      <c r="D31" s="1">
        <v>0</v>
      </c>
      <c r="E31" s="1">
        <f t="shared" si="0"/>
        <v>0</v>
      </c>
      <c r="F31" s="1">
        <v>0</v>
      </c>
      <c r="G31" s="1">
        <v>0</v>
      </c>
      <c r="H31" s="1">
        <f t="shared" si="1"/>
        <v>0</v>
      </c>
      <c r="I31" s="1">
        <v>0</v>
      </c>
      <c r="J31" s="1">
        <v>0</v>
      </c>
      <c r="K31" s="1">
        <f t="shared" si="2"/>
        <v>0</v>
      </c>
      <c r="L31" s="1">
        <v>0</v>
      </c>
      <c r="M31" s="1">
        <v>0</v>
      </c>
      <c r="N31" s="1">
        <f t="shared" si="3"/>
        <v>0</v>
      </c>
      <c r="O31" s="1">
        <v>0</v>
      </c>
      <c r="P31" s="1">
        <v>0</v>
      </c>
      <c r="Q31" s="1">
        <f t="shared" si="4"/>
        <v>0</v>
      </c>
      <c r="R31" s="1">
        <v>0</v>
      </c>
      <c r="S31" s="1">
        <v>0</v>
      </c>
      <c r="T31" s="1">
        <f t="shared" si="5"/>
        <v>0</v>
      </c>
      <c r="U31" s="1">
        <v>0</v>
      </c>
      <c r="V31" s="1">
        <v>0</v>
      </c>
      <c r="W31" s="1">
        <f t="shared" si="6"/>
        <v>0</v>
      </c>
      <c r="X31" s="1">
        <v>0</v>
      </c>
      <c r="Y31" s="1">
        <v>0</v>
      </c>
      <c r="Z31" s="1">
        <f t="shared" si="7"/>
        <v>0</v>
      </c>
      <c r="AA31" s="1">
        <v>131</v>
      </c>
      <c r="AB31" s="1">
        <v>0</v>
      </c>
      <c r="AC31" s="1">
        <f t="shared" si="8"/>
        <v>131</v>
      </c>
      <c r="AD31" s="1">
        <v>0</v>
      </c>
      <c r="AE31" s="1">
        <v>0</v>
      </c>
      <c r="AF31" s="1">
        <f t="shared" si="12"/>
        <v>0</v>
      </c>
      <c r="AG31" s="1">
        <v>0</v>
      </c>
      <c r="AH31" s="1">
        <v>0</v>
      </c>
      <c r="AI31" s="1">
        <f t="shared" si="9"/>
        <v>0</v>
      </c>
      <c r="AJ31" s="1">
        <v>0</v>
      </c>
      <c r="AK31" s="1">
        <v>0</v>
      </c>
      <c r="AL31" s="1">
        <f t="shared" si="10"/>
        <v>0</v>
      </c>
      <c r="AM31" s="1">
        <f t="shared" si="13"/>
        <v>131</v>
      </c>
      <c r="AN31" s="1">
        <f t="shared" si="13"/>
        <v>0</v>
      </c>
      <c r="AO31" s="1">
        <f t="shared" si="11"/>
        <v>131</v>
      </c>
    </row>
    <row r="32" spans="2:41" x14ac:dyDescent="0.2">
      <c r="B32" s="9" t="s">
        <v>28</v>
      </c>
      <c r="C32" s="1">
        <v>3022</v>
      </c>
      <c r="D32" s="1">
        <v>0</v>
      </c>
      <c r="E32" s="1">
        <f t="shared" si="0"/>
        <v>3022</v>
      </c>
      <c r="F32" s="1">
        <v>3161</v>
      </c>
      <c r="G32" s="1">
        <v>0</v>
      </c>
      <c r="H32" s="1">
        <f t="shared" si="1"/>
        <v>3161</v>
      </c>
      <c r="I32" s="1">
        <v>2355</v>
      </c>
      <c r="J32" s="1">
        <v>0</v>
      </c>
      <c r="K32" s="1">
        <f t="shared" si="2"/>
        <v>2355</v>
      </c>
      <c r="L32" s="1">
        <v>357</v>
      </c>
      <c r="M32" s="1">
        <v>0</v>
      </c>
      <c r="N32" s="1">
        <f t="shared" si="3"/>
        <v>357</v>
      </c>
      <c r="O32" s="1">
        <v>784</v>
      </c>
      <c r="P32" s="1">
        <v>0</v>
      </c>
      <c r="Q32" s="1">
        <f t="shared" si="4"/>
        <v>784</v>
      </c>
      <c r="R32" s="1">
        <v>1381</v>
      </c>
      <c r="S32" s="1">
        <v>0</v>
      </c>
      <c r="T32" s="1">
        <f t="shared" si="5"/>
        <v>1381</v>
      </c>
      <c r="U32" s="1">
        <v>1431</v>
      </c>
      <c r="V32" s="1">
        <v>0</v>
      </c>
      <c r="W32" s="1">
        <f t="shared" si="6"/>
        <v>1431</v>
      </c>
      <c r="X32" s="1">
        <v>2148</v>
      </c>
      <c r="Y32" s="1">
        <v>0</v>
      </c>
      <c r="Z32" s="1">
        <f t="shared" si="7"/>
        <v>2148</v>
      </c>
      <c r="AA32" s="1">
        <v>1412</v>
      </c>
      <c r="AB32" s="1">
        <v>0</v>
      </c>
      <c r="AC32" s="1">
        <f t="shared" si="8"/>
        <v>1412</v>
      </c>
      <c r="AD32" s="1">
        <v>1288</v>
      </c>
      <c r="AE32" s="1">
        <v>0</v>
      </c>
      <c r="AF32" s="1">
        <f t="shared" si="12"/>
        <v>1288</v>
      </c>
      <c r="AG32" s="1">
        <v>1660</v>
      </c>
      <c r="AH32" s="1">
        <v>0</v>
      </c>
      <c r="AI32" s="1">
        <f t="shared" si="9"/>
        <v>1660</v>
      </c>
      <c r="AJ32" s="1">
        <v>2435</v>
      </c>
      <c r="AK32" s="1">
        <v>0</v>
      </c>
      <c r="AL32" s="1">
        <f t="shared" si="10"/>
        <v>2435</v>
      </c>
      <c r="AM32" s="1">
        <f t="shared" si="13"/>
        <v>21434</v>
      </c>
      <c r="AN32" s="1">
        <f t="shared" si="13"/>
        <v>0</v>
      </c>
      <c r="AO32" s="1">
        <f t="shared" si="11"/>
        <v>21434</v>
      </c>
    </row>
    <row r="33" spans="2:44" x14ac:dyDescent="0.2">
      <c r="B33" s="2" t="s">
        <v>29</v>
      </c>
      <c r="C33" s="1">
        <v>3941</v>
      </c>
      <c r="D33" s="1">
        <v>0</v>
      </c>
      <c r="E33" s="1">
        <f t="shared" si="0"/>
        <v>3941</v>
      </c>
      <c r="F33" s="1">
        <v>3597</v>
      </c>
      <c r="G33" s="1">
        <v>0</v>
      </c>
      <c r="H33" s="1">
        <f t="shared" si="1"/>
        <v>3597</v>
      </c>
      <c r="I33" s="1">
        <v>3254</v>
      </c>
      <c r="J33" s="1">
        <v>0</v>
      </c>
      <c r="K33" s="1">
        <f t="shared" si="2"/>
        <v>3254</v>
      </c>
      <c r="L33" s="1">
        <v>336</v>
      </c>
      <c r="M33" s="1">
        <v>0</v>
      </c>
      <c r="N33" s="1">
        <f t="shared" si="3"/>
        <v>336</v>
      </c>
      <c r="O33" s="1">
        <v>0</v>
      </c>
      <c r="P33" s="1">
        <v>0</v>
      </c>
      <c r="Q33" s="1">
        <f t="shared" si="4"/>
        <v>0</v>
      </c>
      <c r="R33" s="1">
        <v>1107</v>
      </c>
      <c r="S33" s="1">
        <v>0</v>
      </c>
      <c r="T33" s="1">
        <f t="shared" si="5"/>
        <v>1107</v>
      </c>
      <c r="U33" s="1">
        <v>1102</v>
      </c>
      <c r="V33" s="1">
        <v>0</v>
      </c>
      <c r="W33" s="1">
        <f t="shared" si="6"/>
        <v>1102</v>
      </c>
      <c r="X33" s="1">
        <v>1512</v>
      </c>
      <c r="Y33" s="1">
        <v>0</v>
      </c>
      <c r="Z33" s="1">
        <f t="shared" si="7"/>
        <v>1512</v>
      </c>
      <c r="AA33" s="1">
        <v>981</v>
      </c>
      <c r="AB33" s="1">
        <v>0</v>
      </c>
      <c r="AC33" s="1">
        <f t="shared" si="8"/>
        <v>981</v>
      </c>
      <c r="AD33" s="1">
        <v>1485</v>
      </c>
      <c r="AE33" s="1">
        <v>0</v>
      </c>
      <c r="AF33" s="1">
        <f t="shared" si="12"/>
        <v>1485</v>
      </c>
      <c r="AG33" s="1">
        <v>1756</v>
      </c>
      <c r="AH33" s="1">
        <v>0</v>
      </c>
      <c r="AI33" s="1">
        <f t="shared" si="9"/>
        <v>1756</v>
      </c>
      <c r="AJ33" s="1">
        <v>912</v>
      </c>
      <c r="AK33" s="1">
        <v>0</v>
      </c>
      <c r="AL33" s="1">
        <f t="shared" si="10"/>
        <v>912</v>
      </c>
      <c r="AM33" s="1">
        <f t="shared" si="13"/>
        <v>19983</v>
      </c>
      <c r="AN33" s="1">
        <f t="shared" si="13"/>
        <v>0</v>
      </c>
      <c r="AO33" s="1">
        <f t="shared" si="11"/>
        <v>19983</v>
      </c>
    </row>
    <row r="34" spans="2:44" x14ac:dyDescent="0.2">
      <c r="B34" s="2" t="s">
        <v>30</v>
      </c>
      <c r="C34" s="1">
        <v>62908</v>
      </c>
      <c r="D34" s="1">
        <v>0</v>
      </c>
      <c r="E34" s="1">
        <f t="shared" si="0"/>
        <v>62908</v>
      </c>
      <c r="F34" s="1">
        <v>70839</v>
      </c>
      <c r="G34" s="1">
        <v>0</v>
      </c>
      <c r="H34" s="1">
        <f t="shared" si="1"/>
        <v>70839</v>
      </c>
      <c r="I34" s="1">
        <v>56247</v>
      </c>
      <c r="J34" s="1">
        <v>139</v>
      </c>
      <c r="K34" s="1">
        <f t="shared" si="2"/>
        <v>56386</v>
      </c>
      <c r="L34" s="1">
        <v>14303</v>
      </c>
      <c r="M34" s="1">
        <v>0</v>
      </c>
      <c r="N34" s="1">
        <f t="shared" si="3"/>
        <v>14303</v>
      </c>
      <c r="O34" s="1">
        <v>29341</v>
      </c>
      <c r="P34" s="1">
        <v>0</v>
      </c>
      <c r="Q34" s="1">
        <f t="shared" si="4"/>
        <v>29341</v>
      </c>
      <c r="R34" s="1">
        <v>67383</v>
      </c>
      <c r="S34" s="1">
        <v>0</v>
      </c>
      <c r="T34" s="1">
        <f t="shared" si="5"/>
        <v>67383</v>
      </c>
      <c r="U34" s="1">
        <v>62910</v>
      </c>
      <c r="V34" s="1">
        <v>0</v>
      </c>
      <c r="W34" s="1">
        <f t="shared" si="6"/>
        <v>62910</v>
      </c>
      <c r="X34" s="1">
        <v>62670</v>
      </c>
      <c r="Y34" s="1">
        <v>0</v>
      </c>
      <c r="Z34" s="1">
        <f t="shared" si="7"/>
        <v>62670</v>
      </c>
      <c r="AA34" s="1">
        <v>67467</v>
      </c>
      <c r="AB34" s="1">
        <v>0</v>
      </c>
      <c r="AC34" s="1">
        <f t="shared" si="8"/>
        <v>67467</v>
      </c>
      <c r="AD34" s="1">
        <v>75183</v>
      </c>
      <c r="AE34" s="1">
        <v>0</v>
      </c>
      <c r="AF34" s="1">
        <f t="shared" si="12"/>
        <v>75183</v>
      </c>
      <c r="AG34" s="1">
        <v>68228</v>
      </c>
      <c r="AH34" s="1">
        <v>0</v>
      </c>
      <c r="AI34" s="1">
        <f t="shared" si="9"/>
        <v>68228</v>
      </c>
      <c r="AJ34" s="1">
        <v>90897</v>
      </c>
      <c r="AK34" s="1">
        <v>0</v>
      </c>
      <c r="AL34" s="1">
        <f t="shared" si="10"/>
        <v>90897</v>
      </c>
      <c r="AM34" s="1">
        <f t="shared" si="13"/>
        <v>728376</v>
      </c>
      <c r="AN34" s="1">
        <f t="shared" si="13"/>
        <v>139</v>
      </c>
      <c r="AO34" s="1">
        <f t="shared" si="11"/>
        <v>728515</v>
      </c>
    </row>
    <row r="35" spans="2:44" x14ac:dyDescent="0.2">
      <c r="B35" s="2" t="s">
        <v>31</v>
      </c>
      <c r="C35" s="1">
        <v>30533</v>
      </c>
      <c r="D35" s="1">
        <v>0</v>
      </c>
      <c r="E35" s="1">
        <f t="shared" si="0"/>
        <v>30533</v>
      </c>
      <c r="F35" s="1">
        <v>40954</v>
      </c>
      <c r="G35" s="1">
        <v>0</v>
      </c>
      <c r="H35" s="1">
        <f t="shared" si="1"/>
        <v>40954</v>
      </c>
      <c r="I35" s="1">
        <v>21349</v>
      </c>
      <c r="J35" s="1">
        <v>0</v>
      </c>
      <c r="K35" s="1">
        <f t="shared" si="2"/>
        <v>21349</v>
      </c>
      <c r="L35" s="1">
        <v>1097</v>
      </c>
      <c r="M35" s="1">
        <v>0</v>
      </c>
      <c r="N35" s="1">
        <f t="shared" si="3"/>
        <v>1097</v>
      </c>
      <c r="O35" s="1">
        <v>0</v>
      </c>
      <c r="P35" s="1">
        <v>0</v>
      </c>
      <c r="Q35" s="1">
        <f t="shared" si="4"/>
        <v>0</v>
      </c>
      <c r="R35" s="1">
        <v>8825</v>
      </c>
      <c r="S35" s="1">
        <v>0</v>
      </c>
      <c r="T35" s="1">
        <f t="shared" si="5"/>
        <v>8825</v>
      </c>
      <c r="U35" s="1">
        <v>14657</v>
      </c>
      <c r="V35" s="1">
        <v>0</v>
      </c>
      <c r="W35" s="1">
        <f t="shared" si="6"/>
        <v>14657</v>
      </c>
      <c r="X35" s="1">
        <v>16635</v>
      </c>
      <c r="Y35" s="1">
        <v>0</v>
      </c>
      <c r="Z35" s="1">
        <f t="shared" si="7"/>
        <v>16635</v>
      </c>
      <c r="AA35" s="1">
        <v>24533</v>
      </c>
      <c r="AB35" s="1">
        <v>0</v>
      </c>
      <c r="AC35" s="1">
        <f t="shared" si="8"/>
        <v>24533</v>
      </c>
      <c r="AD35" s="1">
        <v>20447</v>
      </c>
      <c r="AE35" s="1">
        <v>0</v>
      </c>
      <c r="AF35" s="1">
        <f t="shared" si="12"/>
        <v>20447</v>
      </c>
      <c r="AG35" s="1">
        <v>23167</v>
      </c>
      <c r="AH35" s="1">
        <v>0</v>
      </c>
      <c r="AI35" s="1">
        <f t="shared" si="9"/>
        <v>23167</v>
      </c>
      <c r="AJ35" s="1">
        <v>27851</v>
      </c>
      <c r="AK35" s="1">
        <v>0</v>
      </c>
      <c r="AL35" s="1">
        <f t="shared" si="10"/>
        <v>27851</v>
      </c>
      <c r="AM35" s="1">
        <f t="shared" si="13"/>
        <v>230048</v>
      </c>
      <c r="AN35" s="1">
        <f t="shared" si="13"/>
        <v>0</v>
      </c>
      <c r="AO35" s="1">
        <f t="shared" si="11"/>
        <v>230048</v>
      </c>
    </row>
    <row r="36" spans="2:44" x14ac:dyDescent="0.2">
      <c r="B36" s="2" t="s">
        <v>32</v>
      </c>
      <c r="C36" s="1">
        <v>1667</v>
      </c>
      <c r="D36" s="1">
        <v>0</v>
      </c>
      <c r="E36" s="1">
        <f t="shared" si="0"/>
        <v>1667</v>
      </c>
      <c r="F36" s="1">
        <v>1378</v>
      </c>
      <c r="G36" s="1">
        <v>0</v>
      </c>
      <c r="H36" s="1">
        <f t="shared" si="1"/>
        <v>1378</v>
      </c>
      <c r="I36" s="1">
        <v>1192</v>
      </c>
      <c r="J36" s="1">
        <v>0</v>
      </c>
      <c r="K36" s="1">
        <f t="shared" si="2"/>
        <v>1192</v>
      </c>
      <c r="L36" s="1">
        <v>0</v>
      </c>
      <c r="M36" s="1">
        <v>0</v>
      </c>
      <c r="N36" s="1">
        <f t="shared" si="3"/>
        <v>0</v>
      </c>
      <c r="O36" s="1">
        <v>0</v>
      </c>
      <c r="P36" s="1">
        <v>0</v>
      </c>
      <c r="Q36" s="1">
        <f t="shared" si="4"/>
        <v>0</v>
      </c>
      <c r="R36" s="1">
        <v>0</v>
      </c>
      <c r="S36" s="1">
        <v>0</v>
      </c>
      <c r="T36" s="1">
        <f t="shared" si="5"/>
        <v>0</v>
      </c>
      <c r="U36" s="1">
        <v>0</v>
      </c>
      <c r="V36" s="1">
        <v>0</v>
      </c>
      <c r="W36" s="1">
        <f t="shared" si="6"/>
        <v>0</v>
      </c>
      <c r="X36" s="1">
        <v>0</v>
      </c>
      <c r="Y36" s="1">
        <v>0</v>
      </c>
      <c r="Z36" s="1">
        <f t="shared" si="7"/>
        <v>0</v>
      </c>
      <c r="AA36" s="1">
        <v>0</v>
      </c>
      <c r="AB36" s="1">
        <v>0</v>
      </c>
      <c r="AC36" s="1">
        <f t="shared" si="8"/>
        <v>0</v>
      </c>
      <c r="AD36" s="1">
        <v>16</v>
      </c>
      <c r="AE36" s="1">
        <v>0</v>
      </c>
      <c r="AF36" s="1">
        <f t="shared" si="12"/>
        <v>16</v>
      </c>
      <c r="AG36" s="1">
        <v>678</v>
      </c>
      <c r="AH36" s="1">
        <v>0</v>
      </c>
      <c r="AI36" s="1">
        <f t="shared" si="9"/>
        <v>678</v>
      </c>
      <c r="AJ36" s="1">
        <v>56</v>
      </c>
      <c r="AK36" s="1">
        <v>0</v>
      </c>
      <c r="AL36" s="1">
        <f t="shared" si="10"/>
        <v>56</v>
      </c>
      <c r="AM36" s="1">
        <f t="shared" si="13"/>
        <v>4987</v>
      </c>
      <c r="AN36" s="1">
        <f t="shared" si="13"/>
        <v>0</v>
      </c>
      <c r="AO36" s="1">
        <f t="shared" si="11"/>
        <v>4987</v>
      </c>
    </row>
    <row r="37" spans="2:44" x14ac:dyDescent="0.2">
      <c r="B37" s="2" t="s">
        <v>33</v>
      </c>
      <c r="C37" s="1">
        <v>37133</v>
      </c>
      <c r="D37" s="1">
        <v>0</v>
      </c>
      <c r="E37" s="1">
        <f t="shared" si="0"/>
        <v>37133</v>
      </c>
      <c r="F37" s="1">
        <v>33844</v>
      </c>
      <c r="G37" s="1">
        <v>0</v>
      </c>
      <c r="H37" s="1">
        <f t="shared" si="1"/>
        <v>33844</v>
      </c>
      <c r="I37" s="1">
        <v>29909</v>
      </c>
      <c r="J37" s="1">
        <v>0</v>
      </c>
      <c r="K37" s="1">
        <f t="shared" si="2"/>
        <v>29909</v>
      </c>
      <c r="L37" s="1">
        <v>7309</v>
      </c>
      <c r="M37" s="1">
        <v>0</v>
      </c>
      <c r="N37" s="1">
        <f t="shared" si="3"/>
        <v>7309</v>
      </c>
      <c r="O37" s="1">
        <v>10270</v>
      </c>
      <c r="P37" s="1">
        <v>0</v>
      </c>
      <c r="Q37" s="1">
        <f t="shared" si="4"/>
        <v>10270</v>
      </c>
      <c r="R37" s="1">
        <v>14363</v>
      </c>
      <c r="S37" s="1">
        <v>0</v>
      </c>
      <c r="T37" s="1">
        <f t="shared" si="5"/>
        <v>14363</v>
      </c>
      <c r="U37" s="1">
        <v>19536</v>
      </c>
      <c r="V37" s="1">
        <v>0</v>
      </c>
      <c r="W37" s="1">
        <f t="shared" si="6"/>
        <v>19536</v>
      </c>
      <c r="X37" s="1">
        <v>16529</v>
      </c>
      <c r="Y37" s="1">
        <v>0</v>
      </c>
      <c r="Z37" s="1">
        <f t="shared" si="7"/>
        <v>16529</v>
      </c>
      <c r="AA37" s="1">
        <v>21991</v>
      </c>
      <c r="AB37" s="1">
        <v>0</v>
      </c>
      <c r="AC37" s="1">
        <f t="shared" si="8"/>
        <v>21991</v>
      </c>
      <c r="AD37" s="1">
        <v>17493</v>
      </c>
      <c r="AE37" s="1">
        <v>0</v>
      </c>
      <c r="AF37" s="1">
        <f t="shared" si="12"/>
        <v>17493</v>
      </c>
      <c r="AG37" s="1">
        <v>17937</v>
      </c>
      <c r="AH37" s="1">
        <v>0</v>
      </c>
      <c r="AI37" s="1">
        <f t="shared" si="9"/>
        <v>17937</v>
      </c>
      <c r="AJ37" s="1">
        <v>33035</v>
      </c>
      <c r="AK37" s="1">
        <v>0</v>
      </c>
      <c r="AL37" s="1">
        <f t="shared" si="10"/>
        <v>33035</v>
      </c>
      <c r="AM37" s="1">
        <f t="shared" si="13"/>
        <v>259349</v>
      </c>
      <c r="AN37" s="1">
        <f t="shared" si="13"/>
        <v>0</v>
      </c>
      <c r="AO37" s="1">
        <f t="shared" si="11"/>
        <v>259349</v>
      </c>
    </row>
    <row r="38" spans="2:44" x14ac:dyDescent="0.2">
      <c r="B38" s="2" t="s">
        <v>34</v>
      </c>
      <c r="C38" s="1">
        <v>83829</v>
      </c>
      <c r="D38" s="1">
        <v>0</v>
      </c>
      <c r="E38" s="1">
        <f t="shared" si="0"/>
        <v>83829</v>
      </c>
      <c r="F38" s="1">
        <v>68929</v>
      </c>
      <c r="G38" s="1">
        <v>0</v>
      </c>
      <c r="H38" s="1">
        <f t="shared" si="1"/>
        <v>68929</v>
      </c>
      <c r="I38" s="1">
        <v>58838</v>
      </c>
      <c r="J38" s="1">
        <v>0</v>
      </c>
      <c r="K38" s="1">
        <f t="shared" si="2"/>
        <v>58838</v>
      </c>
      <c r="L38" s="1">
        <v>16569</v>
      </c>
      <c r="M38" s="1">
        <v>0</v>
      </c>
      <c r="N38" s="1">
        <f t="shared" si="3"/>
        <v>16569</v>
      </c>
      <c r="O38" s="1">
        <v>27875</v>
      </c>
      <c r="P38" s="1">
        <v>0</v>
      </c>
      <c r="Q38" s="1">
        <f t="shared" si="4"/>
        <v>27875</v>
      </c>
      <c r="R38" s="1">
        <v>41594</v>
      </c>
      <c r="S38" s="1">
        <v>0</v>
      </c>
      <c r="T38" s="1">
        <f t="shared" si="5"/>
        <v>41594</v>
      </c>
      <c r="U38" s="1">
        <v>43760</v>
      </c>
      <c r="V38" s="1">
        <v>0</v>
      </c>
      <c r="W38" s="1">
        <f t="shared" si="6"/>
        <v>43760</v>
      </c>
      <c r="X38" s="1">
        <v>46177</v>
      </c>
      <c r="Y38" s="1">
        <v>0</v>
      </c>
      <c r="Z38" s="1">
        <f t="shared" si="7"/>
        <v>46177</v>
      </c>
      <c r="AA38" s="1">
        <v>53005</v>
      </c>
      <c r="AB38" s="1">
        <v>0</v>
      </c>
      <c r="AC38" s="1">
        <f t="shared" si="8"/>
        <v>53005</v>
      </c>
      <c r="AD38" s="1">
        <v>63071</v>
      </c>
      <c r="AE38" s="1">
        <v>0</v>
      </c>
      <c r="AF38" s="1">
        <f t="shared" si="12"/>
        <v>63071</v>
      </c>
      <c r="AG38" s="1">
        <v>54429</v>
      </c>
      <c r="AH38" s="1">
        <v>0</v>
      </c>
      <c r="AI38" s="1">
        <f t="shared" si="9"/>
        <v>54429</v>
      </c>
      <c r="AJ38" s="1">
        <v>68053</v>
      </c>
      <c r="AK38" s="1">
        <v>0</v>
      </c>
      <c r="AL38" s="1">
        <f t="shared" si="10"/>
        <v>68053</v>
      </c>
      <c r="AM38" s="1">
        <f t="shared" si="13"/>
        <v>626129</v>
      </c>
      <c r="AN38" s="1">
        <f t="shared" si="13"/>
        <v>0</v>
      </c>
      <c r="AO38" s="1">
        <f t="shared" si="11"/>
        <v>626129</v>
      </c>
    </row>
    <row r="39" spans="2:44" x14ac:dyDescent="0.2">
      <c r="B39" s="2" t="s">
        <v>35</v>
      </c>
      <c r="C39" s="1">
        <v>0</v>
      </c>
      <c r="D39" s="1">
        <v>0</v>
      </c>
      <c r="E39" s="1">
        <f t="shared" si="0"/>
        <v>0</v>
      </c>
      <c r="F39" s="1">
        <v>0</v>
      </c>
      <c r="G39" s="1">
        <v>0</v>
      </c>
      <c r="H39" s="1">
        <f t="shared" si="1"/>
        <v>0</v>
      </c>
      <c r="I39" s="1">
        <v>0</v>
      </c>
      <c r="J39" s="1">
        <v>0</v>
      </c>
      <c r="K39" s="1">
        <f t="shared" si="2"/>
        <v>0</v>
      </c>
      <c r="L39" s="1">
        <v>0</v>
      </c>
      <c r="M39" s="1">
        <v>0</v>
      </c>
      <c r="N39" s="1">
        <f t="shared" si="3"/>
        <v>0</v>
      </c>
      <c r="O39" s="1">
        <v>0</v>
      </c>
      <c r="P39" s="1">
        <v>0</v>
      </c>
      <c r="Q39" s="1">
        <f t="shared" si="4"/>
        <v>0</v>
      </c>
      <c r="R39" s="1">
        <v>0</v>
      </c>
      <c r="S39" s="1">
        <v>0</v>
      </c>
      <c r="T39" s="1">
        <f t="shared" si="5"/>
        <v>0</v>
      </c>
      <c r="U39" s="1">
        <v>0</v>
      </c>
      <c r="V39" s="1">
        <v>0</v>
      </c>
      <c r="W39" s="1">
        <f t="shared" si="6"/>
        <v>0</v>
      </c>
      <c r="X39" s="1">
        <v>0</v>
      </c>
      <c r="Y39" s="1">
        <v>0</v>
      </c>
      <c r="Z39" s="1">
        <f t="shared" si="7"/>
        <v>0</v>
      </c>
      <c r="AA39" s="1">
        <v>0</v>
      </c>
      <c r="AB39" s="1">
        <v>0</v>
      </c>
      <c r="AC39" s="1">
        <f t="shared" si="8"/>
        <v>0</v>
      </c>
      <c r="AD39" s="1">
        <v>0</v>
      </c>
      <c r="AE39" s="1">
        <v>0</v>
      </c>
      <c r="AF39" s="1">
        <f t="shared" si="12"/>
        <v>0</v>
      </c>
      <c r="AG39" s="1">
        <v>0</v>
      </c>
      <c r="AH39" s="1">
        <v>0</v>
      </c>
      <c r="AI39" s="1">
        <f t="shared" si="9"/>
        <v>0</v>
      </c>
      <c r="AJ39" s="1">
        <v>0</v>
      </c>
      <c r="AK39" s="1">
        <v>0</v>
      </c>
      <c r="AL39" s="1">
        <f t="shared" si="10"/>
        <v>0</v>
      </c>
      <c r="AM39" s="1">
        <f t="shared" si="13"/>
        <v>0</v>
      </c>
      <c r="AN39" s="1">
        <f t="shared" si="13"/>
        <v>0</v>
      </c>
      <c r="AO39" s="1">
        <f t="shared" si="11"/>
        <v>0</v>
      </c>
    </row>
    <row r="40" spans="2:44" x14ac:dyDescent="0.2">
      <c r="B40" s="5" t="s">
        <v>37</v>
      </c>
      <c r="C40" s="1">
        <v>0</v>
      </c>
      <c r="D40" s="1">
        <v>0</v>
      </c>
      <c r="E40" s="1">
        <f t="shared" si="0"/>
        <v>0</v>
      </c>
      <c r="F40" s="1">
        <v>0</v>
      </c>
      <c r="G40" s="1">
        <v>0</v>
      </c>
      <c r="H40" s="1">
        <f t="shared" si="1"/>
        <v>0</v>
      </c>
      <c r="I40" s="1">
        <v>0</v>
      </c>
      <c r="J40" s="1">
        <v>0</v>
      </c>
      <c r="K40" s="1">
        <f t="shared" si="2"/>
        <v>0</v>
      </c>
      <c r="L40" s="1">
        <v>0</v>
      </c>
      <c r="M40" s="1">
        <v>0</v>
      </c>
      <c r="N40" s="1">
        <f t="shared" si="3"/>
        <v>0</v>
      </c>
      <c r="O40" s="1">
        <v>0</v>
      </c>
      <c r="P40" s="1">
        <v>0</v>
      </c>
      <c r="Q40" s="1">
        <f t="shared" si="4"/>
        <v>0</v>
      </c>
      <c r="R40" s="1">
        <v>0</v>
      </c>
      <c r="S40" s="1">
        <v>0</v>
      </c>
      <c r="T40" s="1">
        <f t="shared" si="5"/>
        <v>0</v>
      </c>
      <c r="U40" s="1">
        <v>0</v>
      </c>
      <c r="V40" s="1">
        <v>0</v>
      </c>
      <c r="W40" s="1">
        <f t="shared" si="6"/>
        <v>0</v>
      </c>
      <c r="X40" s="1">
        <v>0</v>
      </c>
      <c r="Y40" s="1">
        <v>0</v>
      </c>
      <c r="Z40" s="1">
        <f t="shared" si="7"/>
        <v>0</v>
      </c>
      <c r="AA40" s="1">
        <v>0</v>
      </c>
      <c r="AB40" s="1">
        <v>0</v>
      </c>
      <c r="AC40" s="1">
        <f t="shared" si="8"/>
        <v>0</v>
      </c>
      <c r="AD40" s="1">
        <v>0</v>
      </c>
      <c r="AE40" s="1">
        <v>0</v>
      </c>
      <c r="AF40" s="1">
        <f t="shared" si="12"/>
        <v>0</v>
      </c>
      <c r="AG40" s="1">
        <v>0</v>
      </c>
      <c r="AH40" s="1">
        <v>0</v>
      </c>
      <c r="AI40" s="1">
        <f t="shared" si="9"/>
        <v>0</v>
      </c>
      <c r="AJ40" s="1">
        <v>0</v>
      </c>
      <c r="AK40" s="1">
        <v>0</v>
      </c>
      <c r="AL40" s="1">
        <f t="shared" si="10"/>
        <v>0</v>
      </c>
      <c r="AM40" s="1">
        <f t="shared" si="13"/>
        <v>0</v>
      </c>
      <c r="AN40" s="1">
        <f t="shared" si="13"/>
        <v>0</v>
      </c>
      <c r="AO40" s="1">
        <f t="shared" si="11"/>
        <v>0</v>
      </c>
    </row>
    <row r="41" spans="2:44" x14ac:dyDescent="0.2">
      <c r="B41" s="3" t="s">
        <v>36</v>
      </c>
      <c r="C41" s="4">
        <f t="shared" ref="C41:AO41" si="14">SUM(C8:C40)</f>
        <v>5511891</v>
      </c>
      <c r="D41" s="4">
        <f t="shared" si="14"/>
        <v>111812573</v>
      </c>
      <c r="E41" s="4">
        <f t="shared" si="14"/>
        <v>117324464</v>
      </c>
      <c r="F41" s="4">
        <f t="shared" si="14"/>
        <v>5921207</v>
      </c>
      <c r="G41" s="4">
        <f t="shared" si="14"/>
        <v>109223119</v>
      </c>
      <c r="H41" s="4">
        <f t="shared" si="14"/>
        <v>115144326</v>
      </c>
      <c r="I41" s="4">
        <f t="shared" si="14"/>
        <v>5057648</v>
      </c>
      <c r="J41" s="4">
        <f t="shared" si="14"/>
        <v>100390349</v>
      </c>
      <c r="K41" s="4">
        <f t="shared" si="14"/>
        <v>105447997</v>
      </c>
      <c r="L41" s="4">
        <f t="shared" si="14"/>
        <v>484624</v>
      </c>
      <c r="M41" s="4">
        <f t="shared" si="14"/>
        <v>54170594</v>
      </c>
      <c r="N41" s="4">
        <f t="shared" si="14"/>
        <v>54655218</v>
      </c>
      <c r="O41" s="4">
        <f t="shared" si="14"/>
        <v>641718</v>
      </c>
      <c r="P41" s="4">
        <f t="shared" si="14"/>
        <v>55414276</v>
      </c>
      <c r="Q41" s="4">
        <f t="shared" si="14"/>
        <v>56055994</v>
      </c>
      <c r="R41" s="4">
        <f t="shared" si="14"/>
        <v>1228798</v>
      </c>
      <c r="S41" s="4">
        <f t="shared" si="14"/>
        <v>57060052</v>
      </c>
      <c r="T41" s="4">
        <f t="shared" si="14"/>
        <v>58288850</v>
      </c>
      <c r="U41" s="4">
        <f t="shared" si="14"/>
        <v>1848913</v>
      </c>
      <c r="V41" s="4">
        <f t="shared" si="14"/>
        <v>59731175</v>
      </c>
      <c r="W41" s="4">
        <f t="shared" si="14"/>
        <v>61580088</v>
      </c>
      <c r="X41" s="4">
        <f t="shared" si="14"/>
        <v>1974327</v>
      </c>
      <c r="Y41" s="4">
        <f t="shared" si="14"/>
        <v>64482238</v>
      </c>
      <c r="Z41" s="4">
        <f t="shared" si="14"/>
        <v>66456565</v>
      </c>
      <c r="AA41" s="4">
        <f t="shared" si="14"/>
        <v>2062867</v>
      </c>
      <c r="AB41" s="4">
        <f t="shared" si="14"/>
        <v>68155305</v>
      </c>
      <c r="AC41" s="4">
        <f t="shared" si="14"/>
        <v>70218172</v>
      </c>
      <c r="AD41" s="4">
        <f t="shared" si="14"/>
        <v>2160152</v>
      </c>
      <c r="AE41" s="4">
        <f t="shared" si="14"/>
        <v>76003276</v>
      </c>
      <c r="AF41" s="4">
        <f t="shared" si="14"/>
        <v>78163428</v>
      </c>
      <c r="AG41" s="4">
        <f t="shared" si="14"/>
        <v>2425831</v>
      </c>
      <c r="AH41" s="4">
        <f t="shared" si="14"/>
        <v>83461032</v>
      </c>
      <c r="AI41" s="4">
        <f t="shared" si="14"/>
        <v>85886863</v>
      </c>
      <c r="AJ41" s="4">
        <f t="shared" si="14"/>
        <v>2896481</v>
      </c>
      <c r="AK41" s="4">
        <f t="shared" si="14"/>
        <v>82258538</v>
      </c>
      <c r="AL41" s="4">
        <f t="shared" si="14"/>
        <v>85155019</v>
      </c>
      <c r="AM41" s="4">
        <f t="shared" si="14"/>
        <v>32214457</v>
      </c>
      <c r="AN41" s="4">
        <f t="shared" si="14"/>
        <v>922162527</v>
      </c>
      <c r="AO41" s="4">
        <f t="shared" si="14"/>
        <v>954376984</v>
      </c>
    </row>
    <row r="42" spans="2:44" x14ac:dyDescent="0.2">
      <c r="B42" s="11" t="s">
        <v>38</v>
      </c>
    </row>
    <row r="43" spans="2:44" x14ac:dyDescent="0.2">
      <c r="B43" s="52" t="s">
        <v>46</v>
      </c>
      <c r="C43" s="49">
        <v>43831</v>
      </c>
      <c r="D43" s="50"/>
      <c r="E43" s="51"/>
      <c r="F43" s="49">
        <v>43863</v>
      </c>
      <c r="G43" s="50"/>
      <c r="H43" s="51"/>
      <c r="I43" s="49">
        <v>43895</v>
      </c>
      <c r="J43" s="50"/>
      <c r="K43" s="51"/>
      <c r="L43" s="46">
        <v>43926</v>
      </c>
      <c r="M43" s="47"/>
      <c r="N43" s="48"/>
      <c r="O43" s="46">
        <v>43957</v>
      </c>
      <c r="P43" s="47"/>
      <c r="Q43" s="48"/>
      <c r="R43" s="46">
        <v>43989</v>
      </c>
      <c r="S43" s="47"/>
      <c r="T43" s="48"/>
      <c r="U43" s="33">
        <v>44019</v>
      </c>
      <c r="V43" s="34"/>
      <c r="W43" s="35"/>
      <c r="X43" s="33">
        <v>44050</v>
      </c>
      <c r="Y43" s="34"/>
      <c r="Z43" s="35"/>
      <c r="AA43" s="33">
        <v>44081</v>
      </c>
      <c r="AB43" s="34"/>
      <c r="AC43" s="35"/>
      <c r="AD43" s="29">
        <v>44111</v>
      </c>
      <c r="AE43" s="30"/>
      <c r="AF43" s="31"/>
      <c r="AG43" s="29">
        <v>44142</v>
      </c>
      <c r="AH43" s="30"/>
      <c r="AI43" s="31"/>
      <c r="AJ43" s="29">
        <v>44172</v>
      </c>
      <c r="AK43" s="30"/>
      <c r="AL43" s="31"/>
      <c r="AM43" s="32">
        <v>2020</v>
      </c>
      <c r="AN43" s="32"/>
      <c r="AO43" s="32"/>
      <c r="AP43" s="53" t="s">
        <v>47</v>
      </c>
      <c r="AQ43" s="53"/>
      <c r="AR43" s="53"/>
    </row>
    <row r="44" spans="2:44" x14ac:dyDescent="0.2">
      <c r="B44" s="52"/>
      <c r="C44" s="16" t="s">
        <v>1</v>
      </c>
      <c r="D44" s="16" t="s">
        <v>2</v>
      </c>
      <c r="E44" s="16" t="s">
        <v>3</v>
      </c>
      <c r="F44" s="16" t="s">
        <v>1</v>
      </c>
      <c r="G44" s="16" t="s">
        <v>2</v>
      </c>
      <c r="H44" s="16" t="s">
        <v>3</v>
      </c>
      <c r="I44" s="16" t="s">
        <v>1</v>
      </c>
      <c r="J44" s="16" t="s">
        <v>2</v>
      </c>
      <c r="K44" s="16" t="s">
        <v>3</v>
      </c>
      <c r="L44" s="15" t="s">
        <v>1</v>
      </c>
      <c r="M44" s="15" t="s">
        <v>2</v>
      </c>
      <c r="N44" s="15" t="s">
        <v>3</v>
      </c>
      <c r="O44" s="15" t="s">
        <v>1</v>
      </c>
      <c r="P44" s="15" t="s">
        <v>2</v>
      </c>
      <c r="Q44" s="15" t="s">
        <v>3</v>
      </c>
      <c r="R44" s="15" t="s">
        <v>1</v>
      </c>
      <c r="S44" s="15" t="s">
        <v>2</v>
      </c>
      <c r="T44" s="15" t="s">
        <v>3</v>
      </c>
      <c r="U44" s="17" t="s">
        <v>1</v>
      </c>
      <c r="V44" s="17" t="s">
        <v>2</v>
      </c>
      <c r="W44" s="17" t="s">
        <v>3</v>
      </c>
      <c r="X44" s="17" t="s">
        <v>1</v>
      </c>
      <c r="Y44" s="17" t="s">
        <v>2</v>
      </c>
      <c r="Z44" s="17" t="s">
        <v>3</v>
      </c>
      <c r="AA44" s="17" t="s">
        <v>1</v>
      </c>
      <c r="AB44" s="17" t="s">
        <v>2</v>
      </c>
      <c r="AC44" s="17" t="s">
        <v>3</v>
      </c>
      <c r="AD44" s="18" t="s">
        <v>1</v>
      </c>
      <c r="AE44" s="18" t="s">
        <v>2</v>
      </c>
      <c r="AF44" s="18" t="s">
        <v>3</v>
      </c>
      <c r="AG44" s="18" t="s">
        <v>1</v>
      </c>
      <c r="AH44" s="18" t="s">
        <v>2</v>
      </c>
      <c r="AI44" s="18" t="s">
        <v>3</v>
      </c>
      <c r="AJ44" s="18" t="s">
        <v>1</v>
      </c>
      <c r="AK44" s="18" t="s">
        <v>2</v>
      </c>
      <c r="AL44" s="18" t="s">
        <v>3</v>
      </c>
      <c r="AM44" s="8" t="s">
        <v>1</v>
      </c>
      <c r="AN44" s="8" t="s">
        <v>2</v>
      </c>
      <c r="AO44" s="8" t="s">
        <v>3</v>
      </c>
      <c r="AP44" s="19" t="s">
        <v>1</v>
      </c>
      <c r="AQ44" s="19" t="s">
        <v>2</v>
      </c>
      <c r="AR44" s="19" t="s">
        <v>3</v>
      </c>
    </row>
    <row r="45" spans="2:44" x14ac:dyDescent="0.2">
      <c r="B45" s="20" t="s">
        <v>48</v>
      </c>
      <c r="C45" s="21">
        <f t="shared" ref="C45:AO45" si="15">SUM(C8:C9,C11:C12,C29,C14)</f>
        <v>4959134</v>
      </c>
      <c r="D45" s="21">
        <f t="shared" si="15"/>
        <v>111760624</v>
      </c>
      <c r="E45" s="21">
        <f t="shared" si="15"/>
        <v>116719758</v>
      </c>
      <c r="F45" s="21">
        <f t="shared" si="15"/>
        <v>5407806</v>
      </c>
      <c r="G45" s="21">
        <f t="shared" si="15"/>
        <v>109169289</v>
      </c>
      <c r="H45" s="21">
        <f t="shared" si="15"/>
        <v>114577095</v>
      </c>
      <c r="I45" s="21">
        <f t="shared" si="15"/>
        <v>4634856</v>
      </c>
      <c r="J45" s="21">
        <f t="shared" si="15"/>
        <v>100367356</v>
      </c>
      <c r="K45" s="21">
        <f t="shared" si="15"/>
        <v>105002212</v>
      </c>
      <c r="L45" s="21">
        <f t="shared" si="15"/>
        <v>407932</v>
      </c>
      <c r="M45" s="21">
        <f t="shared" si="15"/>
        <v>54170594</v>
      </c>
      <c r="N45" s="21">
        <f t="shared" si="15"/>
        <v>54578526</v>
      </c>
      <c r="O45" s="21">
        <f t="shared" si="15"/>
        <v>534446</v>
      </c>
      <c r="P45" s="21">
        <f t="shared" si="15"/>
        <v>55414276</v>
      </c>
      <c r="Q45" s="21">
        <f t="shared" si="15"/>
        <v>55948722</v>
      </c>
      <c r="R45" s="21">
        <f t="shared" si="15"/>
        <v>1013191</v>
      </c>
      <c r="S45" s="21">
        <f t="shared" si="15"/>
        <v>57060052</v>
      </c>
      <c r="T45" s="21">
        <f t="shared" si="15"/>
        <v>58073243</v>
      </c>
      <c r="U45" s="21">
        <f t="shared" si="15"/>
        <v>1591076</v>
      </c>
      <c r="V45" s="21">
        <f t="shared" si="15"/>
        <v>59731175</v>
      </c>
      <c r="W45" s="21">
        <f t="shared" si="15"/>
        <v>61322251</v>
      </c>
      <c r="X45" s="21">
        <f t="shared" si="15"/>
        <v>1725136</v>
      </c>
      <c r="Y45" s="21">
        <f t="shared" si="15"/>
        <v>64482238</v>
      </c>
      <c r="Z45" s="21">
        <f t="shared" si="15"/>
        <v>66207374</v>
      </c>
      <c r="AA45" s="21">
        <f t="shared" si="15"/>
        <v>1778281</v>
      </c>
      <c r="AB45" s="21">
        <f t="shared" si="15"/>
        <v>68155305</v>
      </c>
      <c r="AC45" s="21">
        <f t="shared" si="15"/>
        <v>69933586</v>
      </c>
      <c r="AD45" s="21">
        <f t="shared" si="15"/>
        <v>1843552</v>
      </c>
      <c r="AE45" s="21">
        <f t="shared" si="15"/>
        <v>76003276</v>
      </c>
      <c r="AF45" s="21">
        <f t="shared" si="15"/>
        <v>77846828</v>
      </c>
      <c r="AG45" s="21">
        <f t="shared" si="15"/>
        <v>2130876</v>
      </c>
      <c r="AH45" s="21">
        <f t="shared" si="15"/>
        <v>83461032</v>
      </c>
      <c r="AI45" s="21">
        <f t="shared" si="15"/>
        <v>85591908</v>
      </c>
      <c r="AJ45" s="21">
        <f t="shared" si="15"/>
        <v>2534778</v>
      </c>
      <c r="AK45" s="21">
        <f t="shared" si="15"/>
        <v>82258538</v>
      </c>
      <c r="AL45" s="21">
        <f t="shared" si="15"/>
        <v>84793316</v>
      </c>
      <c r="AM45" s="21">
        <f t="shared" si="15"/>
        <v>28561064</v>
      </c>
      <c r="AN45" s="21">
        <f t="shared" si="15"/>
        <v>922033755</v>
      </c>
      <c r="AO45" s="21">
        <f t="shared" si="15"/>
        <v>950594819</v>
      </c>
      <c r="AP45" s="22">
        <f>AM45/$AM$49</f>
        <v>0.88659150765757122</v>
      </c>
      <c r="AQ45" s="22">
        <f>AN45/$AN$49</f>
        <v>0.99986035867189382</v>
      </c>
      <c r="AR45" s="22">
        <f>AO45/$AO$49</f>
        <v>0.99603703246892217</v>
      </c>
    </row>
    <row r="46" spans="2:44" x14ac:dyDescent="0.2">
      <c r="B46" s="20" t="s">
        <v>49</v>
      </c>
      <c r="C46" s="21">
        <f t="shared" ref="C46:AO46" si="16">SUM(C10,C13,C15:C16,C18:C28,C30:C32,C34:C35,C37:C38,C40)</f>
        <v>445668</v>
      </c>
      <c r="D46" s="21">
        <f t="shared" si="16"/>
        <v>0</v>
      </c>
      <c r="E46" s="21">
        <f t="shared" si="16"/>
        <v>445668</v>
      </c>
      <c r="F46" s="21">
        <f t="shared" si="16"/>
        <v>411550</v>
      </c>
      <c r="G46" s="21">
        <f t="shared" si="16"/>
        <v>0</v>
      </c>
      <c r="H46" s="21">
        <f t="shared" si="16"/>
        <v>411550</v>
      </c>
      <c r="I46" s="21">
        <f t="shared" si="16"/>
        <v>354101</v>
      </c>
      <c r="J46" s="21">
        <f t="shared" si="16"/>
        <v>139</v>
      </c>
      <c r="K46" s="21">
        <f t="shared" si="16"/>
        <v>354240</v>
      </c>
      <c r="L46" s="21">
        <f t="shared" si="16"/>
        <v>72381</v>
      </c>
      <c r="M46" s="21">
        <f t="shared" si="16"/>
        <v>0</v>
      </c>
      <c r="N46" s="21">
        <f t="shared" si="16"/>
        <v>72381</v>
      </c>
      <c r="O46" s="21">
        <f t="shared" si="16"/>
        <v>103772</v>
      </c>
      <c r="P46" s="21">
        <f t="shared" si="16"/>
        <v>0</v>
      </c>
      <c r="Q46" s="21">
        <f t="shared" si="16"/>
        <v>103772</v>
      </c>
      <c r="R46" s="21">
        <f t="shared" si="16"/>
        <v>204829</v>
      </c>
      <c r="S46" s="21">
        <f t="shared" si="16"/>
        <v>0</v>
      </c>
      <c r="T46" s="21">
        <f t="shared" si="16"/>
        <v>204829</v>
      </c>
      <c r="U46" s="21">
        <f t="shared" si="16"/>
        <v>242929</v>
      </c>
      <c r="V46" s="21">
        <f t="shared" si="16"/>
        <v>0</v>
      </c>
      <c r="W46" s="21">
        <f t="shared" si="16"/>
        <v>242929</v>
      </c>
      <c r="X46" s="21">
        <f t="shared" si="16"/>
        <v>233920</v>
      </c>
      <c r="Y46" s="21">
        <f t="shared" si="16"/>
        <v>0</v>
      </c>
      <c r="Z46" s="21">
        <f t="shared" si="16"/>
        <v>233920</v>
      </c>
      <c r="AA46" s="21">
        <f t="shared" si="16"/>
        <v>266804</v>
      </c>
      <c r="AB46" s="21">
        <f t="shared" si="16"/>
        <v>0</v>
      </c>
      <c r="AC46" s="21">
        <f t="shared" si="16"/>
        <v>266804</v>
      </c>
      <c r="AD46" s="21">
        <f t="shared" si="16"/>
        <v>298732</v>
      </c>
      <c r="AE46" s="21">
        <f t="shared" si="16"/>
        <v>0</v>
      </c>
      <c r="AF46" s="21">
        <f t="shared" si="16"/>
        <v>298732</v>
      </c>
      <c r="AG46" s="21">
        <f t="shared" si="16"/>
        <v>274587</v>
      </c>
      <c r="AH46" s="21">
        <f t="shared" si="16"/>
        <v>0</v>
      </c>
      <c r="AI46" s="21">
        <f t="shared" si="16"/>
        <v>274587</v>
      </c>
      <c r="AJ46" s="21">
        <f t="shared" si="16"/>
        <v>332164</v>
      </c>
      <c r="AK46" s="21">
        <f t="shared" si="16"/>
        <v>0</v>
      </c>
      <c r="AL46" s="21">
        <f t="shared" si="16"/>
        <v>332164</v>
      </c>
      <c r="AM46" s="21">
        <f t="shared" si="16"/>
        <v>3241437</v>
      </c>
      <c r="AN46" s="21">
        <f t="shared" si="16"/>
        <v>139</v>
      </c>
      <c r="AO46" s="21">
        <f t="shared" si="16"/>
        <v>3241576</v>
      </c>
      <c r="AP46" s="22">
        <f t="shared" ref="AP46:AP49" si="17">AM46/$AM$49</f>
        <v>0.10062056920593136</v>
      </c>
      <c r="AQ46" s="22">
        <f t="shared" ref="AQ46:AQ48" si="18">AN46/$AN$49</f>
        <v>1.5073264845427838E-7</v>
      </c>
      <c r="AR46" s="22">
        <f t="shared" ref="AR46:AR48" si="19">AO46/$AO$49</f>
        <v>3.3965362266112653E-3</v>
      </c>
    </row>
    <row r="47" spans="2:44" x14ac:dyDescent="0.2">
      <c r="B47" s="20" t="s">
        <v>50</v>
      </c>
      <c r="C47" s="21">
        <f t="shared" ref="C47:AO47" si="20">SUM(C17,C33,C36)</f>
        <v>107089</v>
      </c>
      <c r="D47" s="21">
        <f t="shared" si="20"/>
        <v>51949</v>
      </c>
      <c r="E47" s="21">
        <f t="shared" si="20"/>
        <v>159038</v>
      </c>
      <c r="F47" s="21">
        <f t="shared" si="20"/>
        <v>101851</v>
      </c>
      <c r="G47" s="21">
        <f t="shared" si="20"/>
        <v>53830</v>
      </c>
      <c r="H47" s="21">
        <f t="shared" si="20"/>
        <v>155681</v>
      </c>
      <c r="I47" s="21">
        <f t="shared" si="20"/>
        <v>68691</v>
      </c>
      <c r="J47" s="21">
        <f t="shared" si="20"/>
        <v>22854</v>
      </c>
      <c r="K47" s="21">
        <f t="shared" si="20"/>
        <v>91545</v>
      </c>
      <c r="L47" s="21">
        <f t="shared" si="20"/>
        <v>4311</v>
      </c>
      <c r="M47" s="21">
        <f t="shared" si="20"/>
        <v>0</v>
      </c>
      <c r="N47" s="21">
        <f t="shared" si="20"/>
        <v>4311</v>
      </c>
      <c r="O47" s="21">
        <f t="shared" si="20"/>
        <v>3500</v>
      </c>
      <c r="P47" s="21">
        <f t="shared" si="20"/>
        <v>0</v>
      </c>
      <c r="Q47" s="21">
        <f t="shared" si="20"/>
        <v>3500</v>
      </c>
      <c r="R47" s="21">
        <f t="shared" si="20"/>
        <v>10778</v>
      </c>
      <c r="S47" s="21">
        <f t="shared" si="20"/>
        <v>0</v>
      </c>
      <c r="T47" s="21">
        <f t="shared" si="20"/>
        <v>10778</v>
      </c>
      <c r="U47" s="21">
        <f t="shared" si="20"/>
        <v>14908</v>
      </c>
      <c r="V47" s="21">
        <f t="shared" si="20"/>
        <v>0</v>
      </c>
      <c r="W47" s="21">
        <f t="shared" si="20"/>
        <v>14908</v>
      </c>
      <c r="X47" s="21">
        <f t="shared" si="20"/>
        <v>15271</v>
      </c>
      <c r="Y47" s="21">
        <f t="shared" si="20"/>
        <v>0</v>
      </c>
      <c r="Z47" s="21">
        <f t="shared" si="20"/>
        <v>15271</v>
      </c>
      <c r="AA47" s="21">
        <f t="shared" si="20"/>
        <v>17782</v>
      </c>
      <c r="AB47" s="21">
        <f t="shared" si="20"/>
        <v>0</v>
      </c>
      <c r="AC47" s="21">
        <f t="shared" si="20"/>
        <v>17782</v>
      </c>
      <c r="AD47" s="21">
        <f t="shared" si="20"/>
        <v>17868</v>
      </c>
      <c r="AE47" s="21">
        <f t="shared" si="20"/>
        <v>0</v>
      </c>
      <c r="AF47" s="21">
        <f t="shared" si="20"/>
        <v>17868</v>
      </c>
      <c r="AG47" s="21">
        <f t="shared" si="20"/>
        <v>20368</v>
      </c>
      <c r="AH47" s="21">
        <f t="shared" si="20"/>
        <v>0</v>
      </c>
      <c r="AI47" s="21">
        <f t="shared" si="20"/>
        <v>20368</v>
      </c>
      <c r="AJ47" s="21">
        <f t="shared" si="20"/>
        <v>29539</v>
      </c>
      <c r="AK47" s="21">
        <f t="shared" si="20"/>
        <v>0</v>
      </c>
      <c r="AL47" s="21">
        <f t="shared" si="20"/>
        <v>29539</v>
      </c>
      <c r="AM47" s="21">
        <f t="shared" si="20"/>
        <v>411956</v>
      </c>
      <c r="AN47" s="21">
        <f t="shared" si="20"/>
        <v>128633</v>
      </c>
      <c r="AO47" s="21">
        <f t="shared" si="20"/>
        <v>540589</v>
      </c>
      <c r="AP47" s="22">
        <f t="shared" si="17"/>
        <v>1.2787923136497381E-2</v>
      </c>
      <c r="AQ47" s="22">
        <f t="shared" si="18"/>
        <v>1.3949059545769203E-4</v>
      </c>
      <c r="AR47" s="22">
        <f t="shared" si="19"/>
        <v>5.664313044665796E-4</v>
      </c>
    </row>
    <row r="48" spans="2:44" x14ac:dyDescent="0.2">
      <c r="B48" s="20" t="s">
        <v>51</v>
      </c>
      <c r="C48" s="21">
        <f t="shared" ref="C48:AO48" si="21">C39</f>
        <v>0</v>
      </c>
      <c r="D48" s="21">
        <f t="shared" si="21"/>
        <v>0</v>
      </c>
      <c r="E48" s="21">
        <f t="shared" si="21"/>
        <v>0</v>
      </c>
      <c r="F48" s="21">
        <f t="shared" si="21"/>
        <v>0</v>
      </c>
      <c r="G48" s="21">
        <f t="shared" si="21"/>
        <v>0</v>
      </c>
      <c r="H48" s="21">
        <f t="shared" si="21"/>
        <v>0</v>
      </c>
      <c r="I48" s="21">
        <f t="shared" si="21"/>
        <v>0</v>
      </c>
      <c r="J48" s="21">
        <f t="shared" si="21"/>
        <v>0</v>
      </c>
      <c r="K48" s="21">
        <f t="shared" si="21"/>
        <v>0</v>
      </c>
      <c r="L48" s="21">
        <f t="shared" si="21"/>
        <v>0</v>
      </c>
      <c r="M48" s="21">
        <f t="shared" si="21"/>
        <v>0</v>
      </c>
      <c r="N48" s="21">
        <f t="shared" si="21"/>
        <v>0</v>
      </c>
      <c r="O48" s="21">
        <f t="shared" si="21"/>
        <v>0</v>
      </c>
      <c r="P48" s="21">
        <f t="shared" si="21"/>
        <v>0</v>
      </c>
      <c r="Q48" s="21">
        <f t="shared" si="21"/>
        <v>0</v>
      </c>
      <c r="R48" s="21">
        <f t="shared" si="21"/>
        <v>0</v>
      </c>
      <c r="S48" s="21">
        <f t="shared" si="21"/>
        <v>0</v>
      </c>
      <c r="T48" s="21">
        <f t="shared" si="21"/>
        <v>0</v>
      </c>
      <c r="U48" s="21">
        <f t="shared" si="21"/>
        <v>0</v>
      </c>
      <c r="V48" s="21">
        <f t="shared" si="21"/>
        <v>0</v>
      </c>
      <c r="W48" s="21">
        <f t="shared" si="21"/>
        <v>0</v>
      </c>
      <c r="X48" s="21">
        <f t="shared" si="21"/>
        <v>0</v>
      </c>
      <c r="Y48" s="21">
        <f t="shared" si="21"/>
        <v>0</v>
      </c>
      <c r="Z48" s="21">
        <f t="shared" si="21"/>
        <v>0</v>
      </c>
      <c r="AA48" s="21">
        <f t="shared" si="21"/>
        <v>0</v>
      </c>
      <c r="AB48" s="21">
        <f t="shared" si="21"/>
        <v>0</v>
      </c>
      <c r="AC48" s="21">
        <f t="shared" si="21"/>
        <v>0</v>
      </c>
      <c r="AD48" s="21">
        <f t="shared" si="21"/>
        <v>0</v>
      </c>
      <c r="AE48" s="21">
        <f t="shared" si="21"/>
        <v>0</v>
      </c>
      <c r="AF48" s="21">
        <f t="shared" si="21"/>
        <v>0</v>
      </c>
      <c r="AG48" s="21">
        <f t="shared" si="21"/>
        <v>0</v>
      </c>
      <c r="AH48" s="21">
        <f t="shared" si="21"/>
        <v>0</v>
      </c>
      <c r="AI48" s="21">
        <f t="shared" si="21"/>
        <v>0</v>
      </c>
      <c r="AJ48" s="21">
        <f t="shared" si="21"/>
        <v>0</v>
      </c>
      <c r="AK48" s="21">
        <f t="shared" si="21"/>
        <v>0</v>
      </c>
      <c r="AL48" s="21">
        <f t="shared" si="21"/>
        <v>0</v>
      </c>
      <c r="AM48" s="21">
        <f t="shared" si="21"/>
        <v>0</v>
      </c>
      <c r="AN48" s="21">
        <f t="shared" si="21"/>
        <v>0</v>
      </c>
      <c r="AO48" s="21">
        <f t="shared" si="21"/>
        <v>0</v>
      </c>
      <c r="AP48" s="22">
        <f t="shared" si="17"/>
        <v>0</v>
      </c>
      <c r="AQ48" s="22">
        <f t="shared" si="18"/>
        <v>0</v>
      </c>
      <c r="AR48" s="22">
        <f t="shared" si="19"/>
        <v>0</v>
      </c>
    </row>
    <row r="49" spans="2:44" x14ac:dyDescent="0.2">
      <c r="B49" s="20" t="s">
        <v>3</v>
      </c>
      <c r="C49" s="21">
        <f>SUM(C45:C48)</f>
        <v>5511891</v>
      </c>
      <c r="D49" s="21">
        <f t="shared" ref="D49:E49" si="22">SUM(D45:D48)</f>
        <v>111812573</v>
      </c>
      <c r="E49" s="21">
        <f t="shared" si="22"/>
        <v>117324464</v>
      </c>
      <c r="F49" s="21">
        <f>SUM(F45:F48)</f>
        <v>5921207</v>
      </c>
      <c r="G49" s="21">
        <f t="shared" ref="G49:H49" si="23">SUM(G45:G48)</f>
        <v>109223119</v>
      </c>
      <c r="H49" s="21">
        <f t="shared" si="23"/>
        <v>115144326</v>
      </c>
      <c r="I49" s="21">
        <f>SUM(I45:I48)</f>
        <v>5057648</v>
      </c>
      <c r="J49" s="21">
        <f t="shared" ref="J49:K49" si="24">SUM(J45:J48)</f>
        <v>100390349</v>
      </c>
      <c r="K49" s="21">
        <f t="shared" si="24"/>
        <v>105447997</v>
      </c>
      <c r="L49" s="21">
        <f>SUM(L45:L48)</f>
        <v>484624</v>
      </c>
      <c r="M49" s="21">
        <f t="shared" ref="M49:N49" si="25">SUM(M45:M48)</f>
        <v>54170594</v>
      </c>
      <c r="N49" s="21">
        <f t="shared" si="25"/>
        <v>54655218</v>
      </c>
      <c r="O49" s="21">
        <f>SUM(O45:O48)</f>
        <v>641718</v>
      </c>
      <c r="P49" s="21">
        <f t="shared" ref="P49:Q49" si="26">SUM(P45:P48)</f>
        <v>55414276</v>
      </c>
      <c r="Q49" s="21">
        <f t="shared" si="26"/>
        <v>56055994</v>
      </c>
      <c r="R49" s="21">
        <f>SUM(R45:R48)</f>
        <v>1228798</v>
      </c>
      <c r="S49" s="21">
        <f t="shared" ref="S49:T49" si="27">SUM(S45:S48)</f>
        <v>57060052</v>
      </c>
      <c r="T49" s="21">
        <f t="shared" si="27"/>
        <v>58288850</v>
      </c>
      <c r="U49" s="21">
        <f>SUM(U45:U48)</f>
        <v>1848913</v>
      </c>
      <c r="V49" s="21">
        <f t="shared" ref="V49:W49" si="28">SUM(V45:V48)</f>
        <v>59731175</v>
      </c>
      <c r="W49" s="21">
        <f t="shared" si="28"/>
        <v>61580088</v>
      </c>
      <c r="X49" s="21">
        <f>SUM(X45:X48)</f>
        <v>1974327</v>
      </c>
      <c r="Y49" s="21">
        <f t="shared" ref="Y49:Z49" si="29">SUM(Y45:Y48)</f>
        <v>64482238</v>
      </c>
      <c r="Z49" s="21">
        <f t="shared" si="29"/>
        <v>66456565</v>
      </c>
      <c r="AA49" s="21">
        <f>SUM(AA45:AA48)</f>
        <v>2062867</v>
      </c>
      <c r="AB49" s="21">
        <f t="shared" ref="AB49:AC49" si="30">SUM(AB45:AB48)</f>
        <v>68155305</v>
      </c>
      <c r="AC49" s="21">
        <f t="shared" si="30"/>
        <v>70218172</v>
      </c>
      <c r="AD49" s="21">
        <f>SUM(AD45:AD48)</f>
        <v>2160152</v>
      </c>
      <c r="AE49" s="21">
        <f t="shared" ref="AE49:AF49" si="31">SUM(AE45:AE48)</f>
        <v>76003276</v>
      </c>
      <c r="AF49" s="21">
        <f t="shared" si="31"/>
        <v>78163428</v>
      </c>
      <c r="AG49" s="21">
        <f>SUM(AG45:AG48)</f>
        <v>2425831</v>
      </c>
      <c r="AH49" s="21">
        <f t="shared" ref="AH49:AI49" si="32">SUM(AH45:AH48)</f>
        <v>83461032</v>
      </c>
      <c r="AI49" s="21">
        <f t="shared" si="32"/>
        <v>85886863</v>
      </c>
      <c r="AJ49" s="21">
        <f>SUM(AJ45:AJ48)</f>
        <v>2896481</v>
      </c>
      <c r="AK49" s="21">
        <f t="shared" ref="AK49:AL49" si="33">SUM(AK45:AK48)</f>
        <v>82258538</v>
      </c>
      <c r="AL49" s="21">
        <f t="shared" si="33"/>
        <v>85155019</v>
      </c>
      <c r="AM49" s="21">
        <f>SUM(AM45:AM48)</f>
        <v>32214457</v>
      </c>
      <c r="AN49" s="21">
        <f t="shared" ref="AN49:AO49" si="34">SUM(AN45:AN48)</f>
        <v>922162527</v>
      </c>
      <c r="AO49" s="21">
        <f t="shared" si="34"/>
        <v>954376984</v>
      </c>
      <c r="AP49" s="22">
        <f t="shared" si="17"/>
        <v>1</v>
      </c>
      <c r="AQ49" s="22">
        <f>AN49/$AN$49</f>
        <v>1</v>
      </c>
      <c r="AR49" s="22">
        <f>AO49/$AO$49</f>
        <v>1</v>
      </c>
    </row>
  </sheetData>
  <mergeCells count="33">
    <mergeCell ref="AD43:AF43"/>
    <mergeCell ref="AG43:AI43"/>
    <mergeCell ref="AJ43:AL43"/>
    <mergeCell ref="AM43:AO43"/>
    <mergeCell ref="AP43:AR43"/>
    <mergeCell ref="O43:Q43"/>
    <mergeCell ref="R43:T43"/>
    <mergeCell ref="U43:W43"/>
    <mergeCell ref="X43:Z43"/>
    <mergeCell ref="AA43:AC43"/>
    <mergeCell ref="B43:B44"/>
    <mergeCell ref="C43:E43"/>
    <mergeCell ref="F43:H43"/>
    <mergeCell ref="I43:K43"/>
    <mergeCell ref="L43:N43"/>
    <mergeCell ref="AM5:AO6"/>
    <mergeCell ref="C6:E6"/>
    <mergeCell ref="F6:H6"/>
    <mergeCell ref="I6:K6"/>
    <mergeCell ref="L6:N6"/>
    <mergeCell ref="B5:B7"/>
    <mergeCell ref="C5:K5"/>
    <mergeCell ref="L5:T5"/>
    <mergeCell ref="U5:AC5"/>
    <mergeCell ref="AD5:AL5"/>
    <mergeCell ref="AG6:AI6"/>
    <mergeCell ref="AJ6:AL6"/>
    <mergeCell ref="O6:Q6"/>
    <mergeCell ref="R6:T6"/>
    <mergeCell ref="U6:W6"/>
    <mergeCell ref="X6:Z6"/>
    <mergeCell ref="AA6:AC6"/>
    <mergeCell ref="AD6:AF6"/>
  </mergeCells>
  <pageMargins left="0.7" right="0.7" top="0.75" bottom="0.75" header="0.3" footer="0.3"/>
  <pageSetup paperSize="9" orientation="portrait" r:id="rId1"/>
  <ignoredErrors>
    <ignoredError sqref="F46 I46 AD4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6A0913-FE8A-487D-8A43-99B8F6ED4BDC}"/>
</file>

<file path=customXml/itemProps2.xml><?xml version="1.0" encoding="utf-8"?>
<ds:datastoreItem xmlns:ds="http://schemas.openxmlformats.org/officeDocument/2006/customXml" ds:itemID="{AC5D8EB3-DFAA-4B83-A069-721A7C4B292A}"/>
</file>

<file path=customXml/itemProps3.xml><?xml version="1.0" encoding="utf-8"?>
<ds:datastoreItem xmlns:ds="http://schemas.openxmlformats.org/officeDocument/2006/customXml" ds:itemID="{4303B711-E6FF-48A6-8CEC-2F14C5F74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Pax by AP Jan20-Dec20</vt:lpstr>
      <vt:lpstr>Total AC MM by AP Jan20-Dec20</vt:lpstr>
      <vt:lpstr>Total Freight by AP Jan20-Dec20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Metas Phongaumpai</dc:creator>
  <cp:lastModifiedBy>Metas Phongaumpai</cp:lastModifiedBy>
  <cp:lastPrinted>2020-01-14T04:59:14Z</cp:lastPrinted>
  <dcterms:created xsi:type="dcterms:W3CDTF">2019-11-27T07:19:07Z</dcterms:created>
  <dcterms:modified xsi:type="dcterms:W3CDTF">2021-10-20T10:59:34Z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</Properties>
</file>