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as.p\Desktop\CAAT\AE\Thai Aviation Industry Outlook by quarter\3.Q1-Q4_2021\"/>
    </mc:Choice>
  </mc:AlternateContent>
  <xr:revisionPtr revIDLastSave="0" documentId="13_ncr:1_{38D92394-5AB1-440B-9F3C-4BD8C4404401}" xr6:coauthVersionLast="47" xr6:coauthVersionMax="47" xr10:uidLastSave="{00000000-0000-0000-0000-000000000000}"/>
  <bookViews>
    <workbookView xWindow="-120" yWindow="-120" windowWidth="20730" windowHeight="11160" tabRatio="732" xr2:uid="{FD345518-5BDF-4742-84A9-592C72971937}"/>
  </bookViews>
  <sheets>
    <sheet name="Total Pax by AP Jan21-Dec21" sheetId="1" r:id="rId1"/>
    <sheet name="Total AC MM by AP Jan21-Dec21" sheetId="4" r:id="rId2"/>
    <sheet name="Total Freight by AP Jan21-Dec21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0" i="5" l="1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F45" i="1" l="1"/>
  <c r="AK48" i="5" l="1"/>
  <c r="AJ48" i="5"/>
  <c r="AH48" i="5"/>
  <c r="AG48" i="5"/>
  <c r="AE48" i="5"/>
  <c r="AD48" i="5"/>
  <c r="AB48" i="5"/>
  <c r="AA48" i="5"/>
  <c r="Y48" i="5"/>
  <c r="X48" i="5"/>
  <c r="V48" i="5"/>
  <c r="U48" i="5"/>
  <c r="S48" i="5"/>
  <c r="R48" i="5"/>
  <c r="P48" i="5"/>
  <c r="O48" i="5"/>
  <c r="M48" i="5"/>
  <c r="L48" i="5"/>
  <c r="I48" i="5"/>
  <c r="G48" i="5"/>
  <c r="F48" i="5"/>
  <c r="D48" i="5"/>
  <c r="C48" i="5"/>
  <c r="AK47" i="5"/>
  <c r="AJ47" i="5"/>
  <c r="AH47" i="5"/>
  <c r="AG47" i="5"/>
  <c r="AE47" i="5"/>
  <c r="AD47" i="5"/>
  <c r="AB47" i="5"/>
  <c r="AA47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AK46" i="5"/>
  <c r="AJ46" i="5"/>
  <c r="AH46" i="5"/>
  <c r="AG46" i="5"/>
  <c r="AE46" i="5"/>
  <c r="AD46" i="5"/>
  <c r="AB46" i="5"/>
  <c r="AA46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AK45" i="5"/>
  <c r="AJ45" i="5"/>
  <c r="AH45" i="5"/>
  <c r="AG45" i="5"/>
  <c r="AE45" i="5"/>
  <c r="AD45" i="5"/>
  <c r="AB45" i="5"/>
  <c r="AA45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AK48" i="4"/>
  <c r="AJ48" i="4"/>
  <c r="AH48" i="4"/>
  <c r="AG48" i="4"/>
  <c r="AE48" i="4"/>
  <c r="AD48" i="4"/>
  <c r="AB48" i="4"/>
  <c r="AA48" i="4"/>
  <c r="Y48" i="4"/>
  <c r="X48" i="4"/>
  <c r="V48" i="4"/>
  <c r="U48" i="4"/>
  <c r="S48" i="4"/>
  <c r="R48" i="4"/>
  <c r="P48" i="4"/>
  <c r="O48" i="4"/>
  <c r="M48" i="4"/>
  <c r="L48" i="4"/>
  <c r="J48" i="4"/>
  <c r="I48" i="4"/>
  <c r="G48" i="4"/>
  <c r="F48" i="4"/>
  <c r="D48" i="4"/>
  <c r="C48" i="4"/>
  <c r="AK47" i="4"/>
  <c r="AJ47" i="4"/>
  <c r="AH47" i="4"/>
  <c r="AG47" i="4"/>
  <c r="AE47" i="4"/>
  <c r="AD47" i="4"/>
  <c r="AB47" i="4"/>
  <c r="AA47" i="4"/>
  <c r="Y47" i="4"/>
  <c r="X47" i="4"/>
  <c r="V47" i="4"/>
  <c r="U47" i="4"/>
  <c r="S47" i="4"/>
  <c r="R47" i="4"/>
  <c r="P47" i="4"/>
  <c r="O47" i="4"/>
  <c r="M47" i="4"/>
  <c r="L47" i="4"/>
  <c r="J47" i="4"/>
  <c r="I47" i="4"/>
  <c r="G47" i="4"/>
  <c r="F47" i="4"/>
  <c r="D47" i="4"/>
  <c r="C47" i="4"/>
  <c r="AK46" i="4"/>
  <c r="AJ46" i="4"/>
  <c r="AH46" i="4"/>
  <c r="AG46" i="4"/>
  <c r="AE46" i="4"/>
  <c r="AD46" i="4"/>
  <c r="AB46" i="4"/>
  <c r="AA46" i="4"/>
  <c r="Y46" i="4"/>
  <c r="X46" i="4"/>
  <c r="V46" i="4"/>
  <c r="U46" i="4"/>
  <c r="S46" i="4"/>
  <c r="R46" i="4"/>
  <c r="P46" i="4"/>
  <c r="O46" i="4"/>
  <c r="M46" i="4"/>
  <c r="L46" i="4"/>
  <c r="J46" i="4"/>
  <c r="I46" i="4"/>
  <c r="G46" i="4"/>
  <c r="F46" i="4"/>
  <c r="D46" i="4"/>
  <c r="C46" i="4"/>
  <c r="AK45" i="4"/>
  <c r="AJ45" i="4"/>
  <c r="AH45" i="4"/>
  <c r="AG45" i="4"/>
  <c r="AE45" i="4"/>
  <c r="AD45" i="4"/>
  <c r="AB45" i="4"/>
  <c r="AA45" i="4"/>
  <c r="Y45" i="4"/>
  <c r="X45" i="4"/>
  <c r="V45" i="4"/>
  <c r="U45" i="4"/>
  <c r="S45" i="4"/>
  <c r="R45" i="4"/>
  <c r="P45" i="4"/>
  <c r="O45" i="4"/>
  <c r="M45" i="4"/>
  <c r="L45" i="4"/>
  <c r="J45" i="4"/>
  <c r="I45" i="4"/>
  <c r="G45" i="4"/>
  <c r="F45" i="4"/>
  <c r="D45" i="4"/>
  <c r="C45" i="4"/>
  <c r="AK48" i="1"/>
  <c r="AJ48" i="1"/>
  <c r="AH48" i="1"/>
  <c r="AG48" i="1"/>
  <c r="AE48" i="1"/>
  <c r="AD48" i="1"/>
  <c r="AB48" i="1"/>
  <c r="AA48" i="1"/>
  <c r="Y48" i="1"/>
  <c r="X48" i="1"/>
  <c r="V48" i="1"/>
  <c r="U48" i="1"/>
  <c r="S48" i="1"/>
  <c r="R48" i="1"/>
  <c r="P48" i="1"/>
  <c r="O48" i="1"/>
  <c r="M48" i="1"/>
  <c r="L48" i="1"/>
  <c r="J48" i="1"/>
  <c r="I48" i="1"/>
  <c r="G48" i="1"/>
  <c r="F48" i="1"/>
  <c r="D48" i="1"/>
  <c r="C48" i="1"/>
  <c r="AK47" i="1"/>
  <c r="AJ47" i="1"/>
  <c r="AH47" i="1"/>
  <c r="AG47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K46" i="1"/>
  <c r="AJ46" i="1"/>
  <c r="AH46" i="1"/>
  <c r="AG46" i="1"/>
  <c r="AE46" i="1"/>
  <c r="AD46" i="1"/>
  <c r="AB46" i="1"/>
  <c r="AA46" i="1"/>
  <c r="Y46" i="1"/>
  <c r="X46" i="1"/>
  <c r="V46" i="1"/>
  <c r="U46" i="1"/>
  <c r="S46" i="1"/>
  <c r="R46" i="1"/>
  <c r="P46" i="1"/>
  <c r="O46" i="1"/>
  <c r="M46" i="1"/>
  <c r="L46" i="1"/>
  <c r="J46" i="1"/>
  <c r="I46" i="1"/>
  <c r="G46" i="1"/>
  <c r="F46" i="1"/>
  <c r="D46" i="1"/>
  <c r="C46" i="1"/>
  <c r="AK45" i="1"/>
  <c r="AJ45" i="1"/>
  <c r="AH45" i="1"/>
  <c r="AG45" i="1"/>
  <c r="AE45" i="1"/>
  <c r="AD45" i="1"/>
  <c r="AB45" i="1"/>
  <c r="AA45" i="1"/>
  <c r="Y45" i="1"/>
  <c r="X45" i="1"/>
  <c r="V45" i="1"/>
  <c r="U45" i="1"/>
  <c r="S45" i="1"/>
  <c r="R45" i="1"/>
  <c r="P45" i="1"/>
  <c r="O45" i="1"/>
  <c r="M45" i="1"/>
  <c r="L45" i="1"/>
  <c r="J45" i="1"/>
  <c r="I45" i="1"/>
  <c r="G45" i="1"/>
  <c r="D45" i="1"/>
  <c r="C45" i="1"/>
  <c r="AE49" i="1" l="1"/>
  <c r="U49" i="4"/>
  <c r="U49" i="1"/>
  <c r="S49" i="4"/>
  <c r="O49" i="4"/>
  <c r="L49" i="5"/>
  <c r="L49" i="1"/>
  <c r="I49" i="1"/>
  <c r="D49" i="4"/>
  <c r="S49" i="5"/>
  <c r="O49" i="5"/>
  <c r="R49" i="4"/>
  <c r="M49" i="1"/>
  <c r="AK49" i="5"/>
  <c r="AK49" i="4"/>
  <c r="AK49" i="1"/>
  <c r="AJ49" i="5"/>
  <c r="AJ49" i="4"/>
  <c r="AJ49" i="1"/>
  <c r="AH49" i="5"/>
  <c r="AH49" i="4"/>
  <c r="AH49" i="1"/>
  <c r="AG49" i="5"/>
  <c r="AG49" i="4"/>
  <c r="AG49" i="1"/>
  <c r="AD49" i="5"/>
  <c r="AD49" i="4"/>
  <c r="AD49" i="1"/>
  <c r="AE49" i="5"/>
  <c r="AE49" i="4"/>
  <c r="AB49" i="5"/>
  <c r="AA49" i="5"/>
  <c r="AB49" i="4"/>
  <c r="AA49" i="4"/>
  <c r="AB49" i="1"/>
  <c r="AA49" i="1"/>
  <c r="Y49" i="5"/>
  <c r="X49" i="5"/>
  <c r="Y49" i="4"/>
  <c r="X49" i="4"/>
  <c r="Y49" i="1"/>
  <c r="X49" i="1"/>
  <c r="V49" i="5"/>
  <c r="P49" i="5"/>
  <c r="M49" i="5"/>
  <c r="U49" i="5"/>
  <c r="R49" i="5"/>
  <c r="C49" i="5"/>
  <c r="V49" i="4"/>
  <c r="P49" i="4"/>
  <c r="M49" i="4"/>
  <c r="J49" i="4"/>
  <c r="L49" i="4"/>
  <c r="I49" i="4"/>
  <c r="C49" i="4"/>
  <c r="V49" i="1"/>
  <c r="S49" i="1"/>
  <c r="P49" i="1"/>
  <c r="J49" i="1"/>
  <c r="D49" i="1"/>
  <c r="R49" i="1"/>
  <c r="O49" i="1"/>
  <c r="C49" i="1"/>
  <c r="D49" i="5"/>
  <c r="G49" i="5"/>
  <c r="I49" i="5"/>
  <c r="F49" i="5"/>
  <c r="G49" i="4"/>
  <c r="F49" i="4"/>
  <c r="G49" i="1"/>
  <c r="F49" i="1"/>
  <c r="AK41" i="5" l="1"/>
  <c r="AJ41" i="5"/>
  <c r="AH41" i="5"/>
  <c r="AG41" i="5"/>
  <c r="AE41" i="5"/>
  <c r="AD41" i="5"/>
  <c r="AB41" i="5"/>
  <c r="AA41" i="5"/>
  <c r="Y41" i="5"/>
  <c r="X41" i="5"/>
  <c r="V41" i="5"/>
  <c r="U41" i="5"/>
  <c r="S41" i="5"/>
  <c r="R41" i="5"/>
  <c r="P41" i="5"/>
  <c r="O41" i="5"/>
  <c r="M41" i="5"/>
  <c r="L41" i="5"/>
  <c r="I41" i="5"/>
  <c r="G41" i="5"/>
  <c r="F41" i="5"/>
  <c r="D41" i="5"/>
  <c r="C41" i="5"/>
  <c r="AN40" i="5"/>
  <c r="AM40" i="5"/>
  <c r="AL40" i="5"/>
  <c r="AI40" i="5"/>
  <c r="AF40" i="5"/>
  <c r="AC40" i="5"/>
  <c r="Z40" i="5"/>
  <c r="AM39" i="5"/>
  <c r="AM48" i="5" s="1"/>
  <c r="AL39" i="5"/>
  <c r="AL48" i="5" s="1"/>
  <c r="AI39" i="5"/>
  <c r="AI48" i="5" s="1"/>
  <c r="AF39" i="5"/>
  <c r="AF48" i="5" s="1"/>
  <c r="AC39" i="5"/>
  <c r="AC48" i="5" s="1"/>
  <c r="Z39" i="5"/>
  <c r="Z48" i="5" s="1"/>
  <c r="W48" i="5"/>
  <c r="T48" i="5"/>
  <c r="Q48" i="5"/>
  <c r="N48" i="5"/>
  <c r="E48" i="5"/>
  <c r="AN38" i="5"/>
  <c r="AM38" i="5"/>
  <c r="AL38" i="5"/>
  <c r="AI38" i="5"/>
  <c r="AF38" i="5"/>
  <c r="AC38" i="5"/>
  <c r="Z38" i="5"/>
  <c r="AN37" i="5"/>
  <c r="AM37" i="5"/>
  <c r="AL37" i="5"/>
  <c r="AI37" i="5"/>
  <c r="AF37" i="5"/>
  <c r="AC37" i="5"/>
  <c r="Z37" i="5"/>
  <c r="AN36" i="5"/>
  <c r="AM36" i="5"/>
  <c r="AL36" i="5"/>
  <c r="AI36" i="5"/>
  <c r="AF36" i="5"/>
  <c r="AC36" i="5"/>
  <c r="Z36" i="5"/>
  <c r="AN35" i="5"/>
  <c r="AM35" i="5"/>
  <c r="AL35" i="5"/>
  <c r="AI35" i="5"/>
  <c r="AF35" i="5"/>
  <c r="AC35" i="5"/>
  <c r="Z35" i="5"/>
  <c r="AN34" i="5"/>
  <c r="AM34" i="5"/>
  <c r="AL34" i="5"/>
  <c r="AI34" i="5"/>
  <c r="AF34" i="5"/>
  <c r="AC34" i="5"/>
  <c r="Z34" i="5"/>
  <c r="AN33" i="5"/>
  <c r="AM33" i="5"/>
  <c r="AL33" i="5"/>
  <c r="AI33" i="5"/>
  <c r="AF33" i="5"/>
  <c r="AC33" i="5"/>
  <c r="Z33" i="5"/>
  <c r="AN32" i="5"/>
  <c r="AM32" i="5"/>
  <c r="AL32" i="5"/>
  <c r="AI32" i="5"/>
  <c r="AF32" i="5"/>
  <c r="AC32" i="5"/>
  <c r="Z32" i="5"/>
  <c r="AN31" i="5"/>
  <c r="AM31" i="5"/>
  <c r="AL31" i="5"/>
  <c r="AI31" i="5"/>
  <c r="AF31" i="5"/>
  <c r="AC31" i="5"/>
  <c r="Z31" i="5"/>
  <c r="AN30" i="5"/>
  <c r="AM30" i="5"/>
  <c r="AL30" i="5"/>
  <c r="AI30" i="5"/>
  <c r="AF30" i="5"/>
  <c r="AC30" i="5"/>
  <c r="Z30" i="5"/>
  <c r="AN29" i="5"/>
  <c r="AM29" i="5"/>
  <c r="AL29" i="5"/>
  <c r="AI29" i="5"/>
  <c r="AF29" i="5"/>
  <c r="AC29" i="5"/>
  <c r="Z29" i="5"/>
  <c r="AN28" i="5"/>
  <c r="AM28" i="5"/>
  <c r="AL28" i="5"/>
  <c r="AI28" i="5"/>
  <c r="AF28" i="5"/>
  <c r="AC28" i="5"/>
  <c r="Z28" i="5"/>
  <c r="AN27" i="5"/>
  <c r="AM27" i="5"/>
  <c r="AL27" i="5"/>
  <c r="AI27" i="5"/>
  <c r="AF27" i="5"/>
  <c r="AC27" i="5"/>
  <c r="Z27" i="5"/>
  <c r="AN26" i="5"/>
  <c r="AM26" i="5"/>
  <c r="AL26" i="5"/>
  <c r="AI26" i="5"/>
  <c r="AF26" i="5"/>
  <c r="AC26" i="5"/>
  <c r="Z26" i="5"/>
  <c r="AN25" i="5"/>
  <c r="AM25" i="5"/>
  <c r="AL25" i="5"/>
  <c r="AI25" i="5"/>
  <c r="AF25" i="5"/>
  <c r="AC25" i="5"/>
  <c r="Z25" i="5"/>
  <c r="AN24" i="5"/>
  <c r="AM24" i="5"/>
  <c r="AL24" i="5"/>
  <c r="AI24" i="5"/>
  <c r="AF24" i="5"/>
  <c r="AC24" i="5"/>
  <c r="Z24" i="5"/>
  <c r="AN23" i="5"/>
  <c r="AM23" i="5"/>
  <c r="AL23" i="5"/>
  <c r="AI23" i="5"/>
  <c r="AF23" i="5"/>
  <c r="AC23" i="5"/>
  <c r="Z23" i="5"/>
  <c r="AN22" i="5"/>
  <c r="AM22" i="5"/>
  <c r="AL22" i="5"/>
  <c r="AI22" i="5"/>
  <c r="AF22" i="5"/>
  <c r="AC22" i="5"/>
  <c r="Z22" i="5"/>
  <c r="AN21" i="5"/>
  <c r="AM21" i="5"/>
  <c r="AL21" i="5"/>
  <c r="AI21" i="5"/>
  <c r="AF21" i="5"/>
  <c r="AC21" i="5"/>
  <c r="Z21" i="5"/>
  <c r="AN20" i="5"/>
  <c r="AM20" i="5"/>
  <c r="AL20" i="5"/>
  <c r="AI20" i="5"/>
  <c r="AF20" i="5"/>
  <c r="AC20" i="5"/>
  <c r="Z20" i="5"/>
  <c r="AN19" i="5"/>
  <c r="AM19" i="5"/>
  <c r="AL19" i="5"/>
  <c r="AI19" i="5"/>
  <c r="AF19" i="5"/>
  <c r="AC19" i="5"/>
  <c r="Z19" i="5"/>
  <c r="AN18" i="5"/>
  <c r="AM18" i="5"/>
  <c r="AL18" i="5"/>
  <c r="AI18" i="5"/>
  <c r="AF18" i="5"/>
  <c r="AC18" i="5"/>
  <c r="Z18" i="5"/>
  <c r="AN17" i="5"/>
  <c r="AM17" i="5"/>
  <c r="AL17" i="5"/>
  <c r="AI17" i="5"/>
  <c r="AF17" i="5"/>
  <c r="AC17" i="5"/>
  <c r="Z17" i="5"/>
  <c r="T47" i="5"/>
  <c r="Q47" i="5"/>
  <c r="H47" i="5"/>
  <c r="E47" i="5"/>
  <c r="AN16" i="5"/>
  <c r="AM16" i="5"/>
  <c r="AL16" i="5"/>
  <c r="AI16" i="5"/>
  <c r="AF16" i="5"/>
  <c r="AC16" i="5"/>
  <c r="Z16" i="5"/>
  <c r="AN15" i="5"/>
  <c r="AM15" i="5"/>
  <c r="AL15" i="5"/>
  <c r="AI15" i="5"/>
  <c r="AF15" i="5"/>
  <c r="AC15" i="5"/>
  <c r="Z15" i="5"/>
  <c r="AN14" i="5"/>
  <c r="AM14" i="5"/>
  <c r="AL14" i="5"/>
  <c r="AI14" i="5"/>
  <c r="AF14" i="5"/>
  <c r="AC14" i="5"/>
  <c r="Z14" i="5"/>
  <c r="AN13" i="5"/>
  <c r="AM13" i="5"/>
  <c r="AL13" i="5"/>
  <c r="AI13" i="5"/>
  <c r="AF13" i="5"/>
  <c r="AC13" i="5"/>
  <c r="Z13" i="5"/>
  <c r="AN12" i="5"/>
  <c r="AM12" i="5"/>
  <c r="AL12" i="5"/>
  <c r="AI12" i="5"/>
  <c r="AF12" i="5"/>
  <c r="AC12" i="5"/>
  <c r="Z12" i="5"/>
  <c r="AN11" i="5"/>
  <c r="AM11" i="5"/>
  <c r="AL11" i="5"/>
  <c r="AI11" i="5"/>
  <c r="AF11" i="5"/>
  <c r="AC11" i="5"/>
  <c r="Z11" i="5"/>
  <c r="AN10" i="5"/>
  <c r="AM10" i="5"/>
  <c r="AL10" i="5"/>
  <c r="AI10" i="5"/>
  <c r="AF10" i="5"/>
  <c r="AC10" i="5"/>
  <c r="Z10" i="5"/>
  <c r="W46" i="5"/>
  <c r="AN9" i="5"/>
  <c r="AM9" i="5"/>
  <c r="AL9" i="5"/>
  <c r="AI9" i="5"/>
  <c r="AF9" i="5"/>
  <c r="AC9" i="5"/>
  <c r="Z9" i="5"/>
  <c r="AN8" i="5"/>
  <c r="AM8" i="5"/>
  <c r="AL8" i="5"/>
  <c r="AI8" i="5"/>
  <c r="AF8" i="5"/>
  <c r="AC8" i="5"/>
  <c r="Z8" i="5"/>
  <c r="E8" i="5"/>
  <c r="AK41" i="4"/>
  <c r="AJ41" i="4"/>
  <c r="AH41" i="4"/>
  <c r="AG41" i="4"/>
  <c r="AE41" i="4"/>
  <c r="AD41" i="4"/>
  <c r="AB41" i="4"/>
  <c r="AA41" i="4"/>
  <c r="Y41" i="4"/>
  <c r="X41" i="4"/>
  <c r="V41" i="4"/>
  <c r="U41" i="4"/>
  <c r="S41" i="4"/>
  <c r="R41" i="4"/>
  <c r="P41" i="4"/>
  <c r="O41" i="4"/>
  <c r="M41" i="4"/>
  <c r="L41" i="4"/>
  <c r="J41" i="4"/>
  <c r="I41" i="4"/>
  <c r="G41" i="4"/>
  <c r="F41" i="4"/>
  <c r="D41" i="4"/>
  <c r="C41" i="4"/>
  <c r="AN40" i="4"/>
  <c r="AM40" i="4"/>
  <c r="AL40" i="4"/>
  <c r="AI40" i="4"/>
  <c r="AF40" i="4"/>
  <c r="AC40" i="4"/>
  <c r="Z40" i="4"/>
  <c r="AN39" i="4"/>
  <c r="AN48" i="4" s="1"/>
  <c r="AM39" i="4"/>
  <c r="AL39" i="4"/>
  <c r="AL48" i="4" s="1"/>
  <c r="AI39" i="4"/>
  <c r="AI48" i="4" s="1"/>
  <c r="AF39" i="4"/>
  <c r="AF48" i="4" s="1"/>
  <c r="AC39" i="4"/>
  <c r="AC48" i="4" s="1"/>
  <c r="Z39" i="4"/>
  <c r="Z48" i="4" s="1"/>
  <c r="W48" i="4"/>
  <c r="T48" i="4"/>
  <c r="Q48" i="4"/>
  <c r="N48" i="4"/>
  <c r="K48" i="4"/>
  <c r="H48" i="4"/>
  <c r="E48" i="4"/>
  <c r="AN38" i="4"/>
  <c r="AM38" i="4"/>
  <c r="AL38" i="4"/>
  <c r="AI38" i="4"/>
  <c r="AF38" i="4"/>
  <c r="AC38" i="4"/>
  <c r="Z38" i="4"/>
  <c r="AN37" i="4"/>
  <c r="AM37" i="4"/>
  <c r="AL37" i="4"/>
  <c r="AI37" i="4"/>
  <c r="AF37" i="4"/>
  <c r="AC37" i="4"/>
  <c r="Z37" i="4"/>
  <c r="AN36" i="4"/>
  <c r="AM36" i="4"/>
  <c r="AL36" i="4"/>
  <c r="AI36" i="4"/>
  <c r="AF36" i="4"/>
  <c r="AC36" i="4"/>
  <c r="Z36" i="4"/>
  <c r="AN35" i="4"/>
  <c r="AM35" i="4"/>
  <c r="AL35" i="4"/>
  <c r="AI35" i="4"/>
  <c r="AF35" i="4"/>
  <c r="AC35" i="4"/>
  <c r="Z35" i="4"/>
  <c r="AN34" i="4"/>
  <c r="AM34" i="4"/>
  <c r="AL34" i="4"/>
  <c r="AI34" i="4"/>
  <c r="AF34" i="4"/>
  <c r="AC34" i="4"/>
  <c r="Z34" i="4"/>
  <c r="AN33" i="4"/>
  <c r="AM33" i="4"/>
  <c r="AL33" i="4"/>
  <c r="AI33" i="4"/>
  <c r="AF33" i="4"/>
  <c r="AC33" i="4"/>
  <c r="Z33" i="4"/>
  <c r="AN32" i="4"/>
  <c r="AM32" i="4"/>
  <c r="AL32" i="4"/>
  <c r="AI32" i="4"/>
  <c r="AF32" i="4"/>
  <c r="AC32" i="4"/>
  <c r="Z32" i="4"/>
  <c r="AN31" i="4"/>
  <c r="AM31" i="4"/>
  <c r="AL31" i="4"/>
  <c r="AI31" i="4"/>
  <c r="AF31" i="4"/>
  <c r="AC31" i="4"/>
  <c r="Z31" i="4"/>
  <c r="AN30" i="4"/>
  <c r="AM30" i="4"/>
  <c r="AL30" i="4"/>
  <c r="AI30" i="4"/>
  <c r="AF30" i="4"/>
  <c r="AC30" i="4"/>
  <c r="Z30" i="4"/>
  <c r="AN29" i="4"/>
  <c r="AM29" i="4"/>
  <c r="AL29" i="4"/>
  <c r="AI29" i="4"/>
  <c r="AF29" i="4"/>
  <c r="AC29" i="4"/>
  <c r="Z29" i="4"/>
  <c r="AN28" i="4"/>
  <c r="AM28" i="4"/>
  <c r="AL28" i="4"/>
  <c r="AI28" i="4"/>
  <c r="AF28" i="4"/>
  <c r="AC28" i="4"/>
  <c r="Z28" i="4"/>
  <c r="AN27" i="4"/>
  <c r="AM27" i="4"/>
  <c r="AL27" i="4"/>
  <c r="AI27" i="4"/>
  <c r="AF27" i="4"/>
  <c r="AC27" i="4"/>
  <c r="Z27" i="4"/>
  <c r="AN26" i="4"/>
  <c r="AM26" i="4"/>
  <c r="AL26" i="4"/>
  <c r="AI26" i="4"/>
  <c r="AF26" i="4"/>
  <c r="AC26" i="4"/>
  <c r="Z26" i="4"/>
  <c r="AN25" i="4"/>
  <c r="AM25" i="4"/>
  <c r="AL25" i="4"/>
  <c r="AI25" i="4"/>
  <c r="AF25" i="4"/>
  <c r="AC25" i="4"/>
  <c r="Z25" i="4"/>
  <c r="AN24" i="4"/>
  <c r="AM24" i="4"/>
  <c r="AL24" i="4"/>
  <c r="AI24" i="4"/>
  <c r="AF24" i="4"/>
  <c r="AC24" i="4"/>
  <c r="Z24" i="4"/>
  <c r="AN23" i="4"/>
  <c r="AM23" i="4"/>
  <c r="AL23" i="4"/>
  <c r="AI23" i="4"/>
  <c r="AF23" i="4"/>
  <c r="AC23" i="4"/>
  <c r="Z23" i="4"/>
  <c r="AN22" i="4"/>
  <c r="AM22" i="4"/>
  <c r="AL22" i="4"/>
  <c r="AI22" i="4"/>
  <c r="AF22" i="4"/>
  <c r="AC22" i="4"/>
  <c r="Z22" i="4"/>
  <c r="AN21" i="4"/>
  <c r="AM21" i="4"/>
  <c r="AL21" i="4"/>
  <c r="AI21" i="4"/>
  <c r="AF21" i="4"/>
  <c r="AC21" i="4"/>
  <c r="Z21" i="4"/>
  <c r="AN20" i="4"/>
  <c r="AM20" i="4"/>
  <c r="AL20" i="4"/>
  <c r="AI20" i="4"/>
  <c r="AF20" i="4"/>
  <c r="AC20" i="4"/>
  <c r="Z20" i="4"/>
  <c r="AN19" i="4"/>
  <c r="AM19" i="4"/>
  <c r="AL19" i="4"/>
  <c r="AI19" i="4"/>
  <c r="AF19" i="4"/>
  <c r="AC19" i="4"/>
  <c r="Z19" i="4"/>
  <c r="AN18" i="4"/>
  <c r="AM18" i="4"/>
  <c r="AL18" i="4"/>
  <c r="AI18" i="4"/>
  <c r="AF18" i="4"/>
  <c r="AC18" i="4"/>
  <c r="Z18" i="4"/>
  <c r="AN17" i="4"/>
  <c r="AM17" i="4"/>
  <c r="AL17" i="4"/>
  <c r="AI17" i="4"/>
  <c r="AF17" i="4"/>
  <c r="AC17" i="4"/>
  <c r="Z17" i="4"/>
  <c r="Z47" i="4" s="1"/>
  <c r="W47" i="4"/>
  <c r="T47" i="4"/>
  <c r="Q47" i="4"/>
  <c r="N47" i="4"/>
  <c r="K47" i="4"/>
  <c r="AN16" i="4"/>
  <c r="AM16" i="4"/>
  <c r="AL16" i="4"/>
  <c r="AI16" i="4"/>
  <c r="AF16" i="4"/>
  <c r="AC16" i="4"/>
  <c r="Z16" i="4"/>
  <c r="AN15" i="4"/>
  <c r="AM15" i="4"/>
  <c r="AL15" i="4"/>
  <c r="AI15" i="4"/>
  <c r="AF15" i="4"/>
  <c r="AC15" i="4"/>
  <c r="Z15" i="4"/>
  <c r="AN14" i="4"/>
  <c r="AM14" i="4"/>
  <c r="AL14" i="4"/>
  <c r="AI14" i="4"/>
  <c r="AF14" i="4"/>
  <c r="AC14" i="4"/>
  <c r="Z14" i="4"/>
  <c r="AN13" i="4"/>
  <c r="AM13" i="4"/>
  <c r="AL13" i="4"/>
  <c r="AI13" i="4"/>
  <c r="AF13" i="4"/>
  <c r="AC13" i="4"/>
  <c r="Z13" i="4"/>
  <c r="AN12" i="4"/>
  <c r="AM12" i="4"/>
  <c r="AL12" i="4"/>
  <c r="AI12" i="4"/>
  <c r="AF12" i="4"/>
  <c r="AC12" i="4"/>
  <c r="Z12" i="4"/>
  <c r="AN11" i="4"/>
  <c r="AM11" i="4"/>
  <c r="AL11" i="4"/>
  <c r="AI11" i="4"/>
  <c r="AF11" i="4"/>
  <c r="AC11" i="4"/>
  <c r="Z11" i="4"/>
  <c r="AN10" i="4"/>
  <c r="AM10" i="4"/>
  <c r="AL10" i="4"/>
  <c r="AI10" i="4"/>
  <c r="AF10" i="4"/>
  <c r="AC10" i="4"/>
  <c r="Z10" i="4"/>
  <c r="T46" i="4"/>
  <c r="AN9" i="4"/>
  <c r="AM9" i="4"/>
  <c r="AL9" i="4"/>
  <c r="AI9" i="4"/>
  <c r="AF9" i="4"/>
  <c r="AC9" i="4"/>
  <c r="Z9" i="4"/>
  <c r="W41" i="4"/>
  <c r="AN8" i="4"/>
  <c r="AM8" i="4"/>
  <c r="AL8" i="4"/>
  <c r="AI8" i="4"/>
  <c r="AF8" i="4"/>
  <c r="AC8" i="4"/>
  <c r="Z8" i="4"/>
  <c r="E8" i="4"/>
  <c r="E45" i="4" s="1"/>
  <c r="AC47" i="4" l="1"/>
  <c r="AC47" i="5"/>
  <c r="AO37" i="5"/>
  <c r="AO19" i="4"/>
  <c r="AO27" i="4"/>
  <c r="AO32" i="5"/>
  <c r="AO24" i="5"/>
  <c r="AL47" i="5"/>
  <c r="AL47" i="4"/>
  <c r="AL46" i="5"/>
  <c r="AL46" i="4"/>
  <c r="AL45" i="5"/>
  <c r="AL41" i="5"/>
  <c r="AL41" i="4"/>
  <c r="AL45" i="4"/>
  <c r="AI47" i="5"/>
  <c r="AO35" i="4"/>
  <c r="AI47" i="4"/>
  <c r="AI46" i="5"/>
  <c r="AI46" i="4"/>
  <c r="AI41" i="5"/>
  <c r="AI45" i="5"/>
  <c r="AI41" i="4"/>
  <c r="AI45" i="4"/>
  <c r="AF47" i="5"/>
  <c r="AF47" i="4"/>
  <c r="AF41" i="5"/>
  <c r="AO13" i="5"/>
  <c r="AO33" i="5"/>
  <c r="AN47" i="5"/>
  <c r="AO31" i="5"/>
  <c r="AF46" i="5"/>
  <c r="AO16" i="5"/>
  <c r="AO20" i="5"/>
  <c r="AO28" i="5"/>
  <c r="AO36" i="5"/>
  <c r="AF45" i="5"/>
  <c r="AF46" i="4"/>
  <c r="AF45" i="4"/>
  <c r="AF41" i="4"/>
  <c r="AC46" i="5"/>
  <c r="AC41" i="5"/>
  <c r="AC45" i="5"/>
  <c r="AC46" i="4"/>
  <c r="AC41" i="4"/>
  <c r="AC45" i="4"/>
  <c r="Z41" i="5"/>
  <c r="Z46" i="5"/>
  <c r="Z45" i="5"/>
  <c r="Z47" i="5"/>
  <c r="AO26" i="4"/>
  <c r="Z45" i="4"/>
  <c r="Z41" i="4"/>
  <c r="Z46" i="4"/>
  <c r="W47" i="5"/>
  <c r="W45" i="5"/>
  <c r="AO21" i="5"/>
  <c r="AO23" i="5"/>
  <c r="AO22" i="5"/>
  <c r="AO30" i="5"/>
  <c r="AO38" i="5"/>
  <c r="AO40" i="5"/>
  <c r="W41" i="5"/>
  <c r="T41" i="5"/>
  <c r="T45" i="5"/>
  <c r="T46" i="5"/>
  <c r="Q41" i="5"/>
  <c r="Q45" i="5"/>
  <c r="Q46" i="5"/>
  <c r="N41" i="5"/>
  <c r="N45" i="5"/>
  <c r="N46" i="5"/>
  <c r="N47" i="5"/>
  <c r="K47" i="5"/>
  <c r="H48" i="5"/>
  <c r="AO11" i="5"/>
  <c r="E46" i="5"/>
  <c r="E45" i="5"/>
  <c r="AO34" i="4"/>
  <c r="AO38" i="4"/>
  <c r="AO13" i="4"/>
  <c r="AO18" i="4"/>
  <c r="AO23" i="4"/>
  <c r="AO31" i="4"/>
  <c r="AO11" i="4"/>
  <c r="AO22" i="4"/>
  <c r="AO30" i="4"/>
  <c r="AO37" i="4"/>
  <c r="AN47" i="4"/>
  <c r="AO24" i="4"/>
  <c r="AO32" i="4"/>
  <c r="AO16" i="4"/>
  <c r="AO21" i="4"/>
  <c r="AO15" i="4"/>
  <c r="AO20" i="4"/>
  <c r="AO28" i="4"/>
  <c r="AO36" i="4"/>
  <c r="W46" i="4"/>
  <c r="W45" i="4"/>
  <c r="T41" i="4"/>
  <c r="T45" i="4"/>
  <c r="T49" i="4" s="1"/>
  <c r="Q41" i="4"/>
  <c r="Q45" i="4"/>
  <c r="Q46" i="4"/>
  <c r="N46" i="4"/>
  <c r="N41" i="4"/>
  <c r="N45" i="4"/>
  <c r="K41" i="4"/>
  <c r="K45" i="4"/>
  <c r="K46" i="4"/>
  <c r="AM47" i="4"/>
  <c r="E46" i="4"/>
  <c r="E47" i="4"/>
  <c r="AO34" i="5"/>
  <c r="AO17" i="5"/>
  <c r="AM47" i="5"/>
  <c r="AO35" i="5"/>
  <c r="AO26" i="5"/>
  <c r="H46" i="5"/>
  <c r="AO25" i="5"/>
  <c r="K46" i="5"/>
  <c r="AO15" i="5"/>
  <c r="AN46" i="5"/>
  <c r="AO10" i="5"/>
  <c r="AM46" i="5"/>
  <c r="AO14" i="5"/>
  <c r="AN45" i="5"/>
  <c r="AO29" i="5"/>
  <c r="H45" i="5"/>
  <c r="AO12" i="5"/>
  <c r="K45" i="5"/>
  <c r="H41" i="5"/>
  <c r="AO8" i="5"/>
  <c r="AM45" i="5"/>
  <c r="AN46" i="4"/>
  <c r="AO25" i="4"/>
  <c r="AO29" i="4"/>
  <c r="AO14" i="4"/>
  <c r="AN45" i="4"/>
  <c r="AO12" i="4"/>
  <c r="AO9" i="4"/>
  <c r="AM45" i="4"/>
  <c r="AO39" i="4"/>
  <c r="AO48" i="4" s="1"/>
  <c r="AM48" i="4"/>
  <c r="H46" i="4"/>
  <c r="H41" i="4"/>
  <c r="H45" i="4"/>
  <c r="AO10" i="4"/>
  <c r="AM46" i="4"/>
  <c r="H47" i="4"/>
  <c r="AO33" i="4"/>
  <c r="AO17" i="4"/>
  <c r="AO19" i="5"/>
  <c r="AO27" i="5"/>
  <c r="AO18" i="5"/>
  <c r="AO40" i="4"/>
  <c r="AM41" i="5"/>
  <c r="E41" i="5"/>
  <c r="AM41" i="4"/>
  <c r="AN41" i="4"/>
  <c r="E41" i="4"/>
  <c r="AO9" i="5"/>
  <c r="AO8" i="4"/>
  <c r="E49" i="4" l="1"/>
  <c r="AL49" i="5"/>
  <c r="AL49" i="4"/>
  <c r="AI49" i="5"/>
  <c r="AI49" i="4"/>
  <c r="AF49" i="5"/>
  <c r="AF49" i="4"/>
  <c r="AO47" i="5"/>
  <c r="AC49" i="5"/>
  <c r="AC49" i="4"/>
  <c r="Z49" i="5"/>
  <c r="Z49" i="4"/>
  <c r="W49" i="5"/>
  <c r="T49" i="5"/>
  <c r="Q49" i="5"/>
  <c r="N49" i="5"/>
  <c r="J48" i="5"/>
  <c r="J49" i="5" s="1"/>
  <c r="J41" i="5"/>
  <c r="AN39" i="5"/>
  <c r="E49" i="5"/>
  <c r="AN49" i="4"/>
  <c r="AQ45" i="4" s="1"/>
  <c r="W49" i="4"/>
  <c r="Q49" i="4"/>
  <c r="N49" i="4"/>
  <c r="K49" i="4"/>
  <c r="H49" i="5"/>
  <c r="AO46" i="5"/>
  <c r="AO45" i="5"/>
  <c r="AM49" i="5"/>
  <c r="AP45" i="5" s="1"/>
  <c r="AO47" i="4"/>
  <c r="H49" i="4"/>
  <c r="AO45" i="4"/>
  <c r="AM49" i="4"/>
  <c r="AP46" i="4" s="1"/>
  <c r="AO46" i="4"/>
  <c r="AO41" i="4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8" i="1" s="1"/>
  <c r="AN40" i="1"/>
  <c r="AN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8" i="1" s="1"/>
  <c r="AM40" i="1"/>
  <c r="AM8" i="1"/>
  <c r="AO40" i="1" l="1"/>
  <c r="AO32" i="1"/>
  <c r="AO27" i="1"/>
  <c r="AO19" i="1"/>
  <c r="AO37" i="1"/>
  <c r="AO21" i="1"/>
  <c r="AN48" i="5"/>
  <c r="AN49" i="5" s="1"/>
  <c r="AQ45" i="5" s="1"/>
  <c r="AN41" i="5"/>
  <c r="AO39" i="5"/>
  <c r="K48" i="5"/>
  <c r="K49" i="5" s="1"/>
  <c r="K41" i="5"/>
  <c r="AQ46" i="4"/>
  <c r="AQ48" i="4"/>
  <c r="AQ47" i="4"/>
  <c r="AQ49" i="4"/>
  <c r="AO13" i="1"/>
  <c r="AO10" i="1"/>
  <c r="AO35" i="1"/>
  <c r="AO33" i="1"/>
  <c r="AO25" i="1"/>
  <c r="AN47" i="1"/>
  <c r="AP49" i="5"/>
  <c r="AP46" i="5"/>
  <c r="AP48" i="5"/>
  <c r="AP47" i="5"/>
  <c r="AO49" i="4"/>
  <c r="AR49" i="4" s="1"/>
  <c r="AP45" i="4"/>
  <c r="AP49" i="4"/>
  <c r="AP47" i="4"/>
  <c r="AP48" i="4"/>
  <c r="AM47" i="1"/>
  <c r="AN46" i="1"/>
  <c r="AO24" i="1"/>
  <c r="AM46" i="1"/>
  <c r="AN45" i="1"/>
  <c r="AM45" i="1"/>
  <c r="AO26" i="1"/>
  <c r="AO17" i="1"/>
  <c r="AO18" i="1"/>
  <c r="AO22" i="1"/>
  <c r="AO36" i="1"/>
  <c r="AO28" i="1"/>
  <c r="AO20" i="1"/>
  <c r="AO34" i="1"/>
  <c r="AO11" i="1"/>
  <c r="AO29" i="1"/>
  <c r="AO14" i="1"/>
  <c r="AO12" i="1"/>
  <c r="AO9" i="1"/>
  <c r="AO39" i="1"/>
  <c r="AO48" i="1" s="1"/>
  <c r="AO31" i="1"/>
  <c r="AO16" i="1"/>
  <c r="AO30" i="1"/>
  <c r="AO23" i="1"/>
  <c r="AO38" i="1"/>
  <c r="AO15" i="1"/>
  <c r="AN41" i="1"/>
  <c r="AM41" i="1"/>
  <c r="AO8" i="1"/>
  <c r="AK41" i="1"/>
  <c r="AJ41" i="1"/>
  <c r="AH41" i="1"/>
  <c r="AG41" i="1"/>
  <c r="AE41" i="1"/>
  <c r="AD41" i="1"/>
  <c r="AL40" i="1"/>
  <c r="AI40" i="1"/>
  <c r="AF40" i="1"/>
  <c r="AL39" i="1"/>
  <c r="AL48" i="1" s="1"/>
  <c r="AI39" i="1"/>
  <c r="AI48" i="1" s="1"/>
  <c r="AF39" i="1"/>
  <c r="AF48" i="1" s="1"/>
  <c r="AL38" i="1"/>
  <c r="AI38" i="1"/>
  <c r="AF38" i="1"/>
  <c r="AL37" i="1"/>
  <c r="AI37" i="1"/>
  <c r="AF37" i="1"/>
  <c r="AL36" i="1"/>
  <c r="AI36" i="1"/>
  <c r="AF36" i="1"/>
  <c r="AL35" i="1"/>
  <c r="AI35" i="1"/>
  <c r="AF35" i="1"/>
  <c r="AL34" i="1"/>
  <c r="AI34" i="1"/>
  <c r="AF34" i="1"/>
  <c r="AL33" i="1"/>
  <c r="AI33" i="1"/>
  <c r="AF33" i="1"/>
  <c r="AL32" i="1"/>
  <c r="AI32" i="1"/>
  <c r="AF32" i="1"/>
  <c r="AL31" i="1"/>
  <c r="AI31" i="1"/>
  <c r="AF31" i="1"/>
  <c r="AL30" i="1"/>
  <c r="AI30" i="1"/>
  <c r="AF30" i="1"/>
  <c r="AL29" i="1"/>
  <c r="AI29" i="1"/>
  <c r="AF29" i="1"/>
  <c r="AL28" i="1"/>
  <c r="AI28" i="1"/>
  <c r="AF28" i="1"/>
  <c r="AL27" i="1"/>
  <c r="AI27" i="1"/>
  <c r="AF27" i="1"/>
  <c r="AL26" i="1"/>
  <c r="AI26" i="1"/>
  <c r="AF26" i="1"/>
  <c r="AL25" i="1"/>
  <c r="AI25" i="1"/>
  <c r="AF25" i="1"/>
  <c r="AL24" i="1"/>
  <c r="AI24" i="1"/>
  <c r="AF24" i="1"/>
  <c r="AL23" i="1"/>
  <c r="AI23" i="1"/>
  <c r="AF23" i="1"/>
  <c r="AL22" i="1"/>
  <c r="AI22" i="1"/>
  <c r="AF22" i="1"/>
  <c r="AL21" i="1"/>
  <c r="AI21" i="1"/>
  <c r="AF21" i="1"/>
  <c r="AL20" i="1"/>
  <c r="AI20" i="1"/>
  <c r="AF20" i="1"/>
  <c r="AL19" i="1"/>
  <c r="AI19" i="1"/>
  <c r="AF19" i="1"/>
  <c r="AL18" i="1"/>
  <c r="AI18" i="1"/>
  <c r="AF18" i="1"/>
  <c r="AL17" i="1"/>
  <c r="AI17" i="1"/>
  <c r="AF17" i="1"/>
  <c r="AL16" i="1"/>
  <c r="AI16" i="1"/>
  <c r="AF16" i="1"/>
  <c r="AL15" i="1"/>
  <c r="AI15" i="1"/>
  <c r="AF15" i="1"/>
  <c r="AL14" i="1"/>
  <c r="AI14" i="1"/>
  <c r="AF14" i="1"/>
  <c r="AL13" i="1"/>
  <c r="AI13" i="1"/>
  <c r="AF13" i="1"/>
  <c r="AL12" i="1"/>
  <c r="AI12" i="1"/>
  <c r="AF12" i="1"/>
  <c r="AL11" i="1"/>
  <c r="AI11" i="1"/>
  <c r="AF11" i="1"/>
  <c r="AL10" i="1"/>
  <c r="AI10" i="1"/>
  <c r="AF10" i="1"/>
  <c r="AL9" i="1"/>
  <c r="AI9" i="1"/>
  <c r="AF9" i="1"/>
  <c r="AL8" i="1"/>
  <c r="AI8" i="1"/>
  <c r="AF8" i="1"/>
  <c r="AF47" i="1" l="1"/>
  <c r="AL47" i="1"/>
  <c r="AL46" i="1"/>
  <c r="AL45" i="1"/>
  <c r="AI47" i="1"/>
  <c r="AI46" i="1"/>
  <c r="AI45" i="1"/>
  <c r="AF46" i="1"/>
  <c r="AF45" i="1"/>
  <c r="AQ46" i="5"/>
  <c r="AQ48" i="5"/>
  <c r="AQ47" i="5"/>
  <c r="AO48" i="5"/>
  <c r="AO49" i="5" s="1"/>
  <c r="AR45" i="5" s="1"/>
  <c r="AO41" i="5"/>
  <c r="AQ49" i="5"/>
  <c r="AN49" i="1"/>
  <c r="AQ46" i="1" s="1"/>
  <c r="AO47" i="1"/>
  <c r="AR46" i="4"/>
  <c r="AR47" i="4"/>
  <c r="AR45" i="4"/>
  <c r="AR48" i="4"/>
  <c r="AM49" i="1"/>
  <c r="AP46" i="1" s="1"/>
  <c r="AO46" i="1"/>
  <c r="AO45" i="1"/>
  <c r="AO41" i="1"/>
  <c r="AL41" i="1"/>
  <c r="AI41" i="1"/>
  <c r="AF41" i="1"/>
  <c r="AL49" i="1" l="1"/>
  <c r="AI49" i="1"/>
  <c r="AF49" i="1"/>
  <c r="AR46" i="5"/>
  <c r="AR47" i="5"/>
  <c r="AR49" i="5"/>
  <c r="AR48" i="5"/>
  <c r="AQ49" i="1"/>
  <c r="AQ47" i="1"/>
  <c r="AQ48" i="1"/>
  <c r="AQ45" i="1"/>
  <c r="AP45" i="1"/>
  <c r="AP48" i="1"/>
  <c r="AP47" i="1"/>
  <c r="AP49" i="1"/>
  <c r="AO49" i="1"/>
  <c r="AR45" i="1" s="1"/>
  <c r="AB41" i="1"/>
  <c r="AA41" i="1"/>
  <c r="AC40" i="1"/>
  <c r="AC39" i="1"/>
  <c r="AC48" i="1" s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Y41" i="1"/>
  <c r="X41" i="1"/>
  <c r="Z40" i="1"/>
  <c r="Z39" i="1"/>
  <c r="Z48" i="1" s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V41" i="1"/>
  <c r="U41" i="1"/>
  <c r="W40" i="1"/>
  <c r="W39" i="1"/>
  <c r="W48" i="1" s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AC47" i="1" l="1"/>
  <c r="AC45" i="1"/>
  <c r="AC46" i="1"/>
  <c r="Z45" i="1"/>
  <c r="Z47" i="1"/>
  <c r="Z46" i="1"/>
  <c r="W47" i="1"/>
  <c r="W45" i="1"/>
  <c r="W46" i="1"/>
  <c r="AR48" i="1"/>
  <c r="AR49" i="1"/>
  <c r="AR47" i="1"/>
  <c r="AR46" i="1"/>
  <c r="AC41" i="1"/>
  <c r="Z41" i="1"/>
  <c r="W41" i="1"/>
  <c r="AC49" i="1" l="1"/>
  <c r="Z49" i="1"/>
  <c r="W49" i="1"/>
  <c r="K40" i="1"/>
  <c r="H40" i="1"/>
  <c r="E40" i="1"/>
  <c r="Q40" i="1"/>
  <c r="T40" i="1"/>
  <c r="C41" i="1"/>
  <c r="D41" i="1"/>
  <c r="F41" i="1"/>
  <c r="G41" i="1"/>
  <c r="I41" i="1"/>
  <c r="J41" i="1"/>
  <c r="L41" i="1"/>
  <c r="M41" i="1"/>
  <c r="O41" i="1"/>
  <c r="P41" i="1"/>
  <c r="R41" i="1"/>
  <c r="S41" i="1"/>
  <c r="T39" i="1" l="1"/>
  <c r="T48" i="1" s="1"/>
  <c r="Q39" i="1"/>
  <c r="Q48" i="1" s="1"/>
  <c r="N39" i="1"/>
  <c r="N48" i="1" s="1"/>
  <c r="K39" i="1"/>
  <c r="K48" i="1" s="1"/>
  <c r="H39" i="1"/>
  <c r="H48" i="1" s="1"/>
  <c r="E39" i="1"/>
  <c r="E48" i="1" s="1"/>
  <c r="T38" i="1"/>
  <c r="Q38" i="1"/>
  <c r="N38" i="1"/>
  <c r="K38" i="1"/>
  <c r="H38" i="1"/>
  <c r="E38" i="1"/>
  <c r="T37" i="1"/>
  <c r="Q37" i="1"/>
  <c r="N37" i="1"/>
  <c r="K37" i="1"/>
  <c r="H37" i="1"/>
  <c r="E37" i="1"/>
  <c r="T36" i="1"/>
  <c r="Q36" i="1"/>
  <c r="N36" i="1"/>
  <c r="K36" i="1"/>
  <c r="H36" i="1"/>
  <c r="E36" i="1"/>
  <c r="T35" i="1"/>
  <c r="Q35" i="1"/>
  <c r="N35" i="1"/>
  <c r="K35" i="1"/>
  <c r="H35" i="1"/>
  <c r="E35" i="1"/>
  <c r="T34" i="1"/>
  <c r="Q34" i="1"/>
  <c r="N34" i="1"/>
  <c r="K34" i="1"/>
  <c r="H34" i="1"/>
  <c r="E34" i="1"/>
  <c r="T33" i="1"/>
  <c r="Q33" i="1"/>
  <c r="N33" i="1"/>
  <c r="K33" i="1"/>
  <c r="H33" i="1"/>
  <c r="E33" i="1"/>
  <c r="T32" i="1"/>
  <c r="Q32" i="1"/>
  <c r="N32" i="1"/>
  <c r="K32" i="1"/>
  <c r="H32" i="1"/>
  <c r="E32" i="1"/>
  <c r="T31" i="1"/>
  <c r="Q31" i="1"/>
  <c r="N31" i="1"/>
  <c r="K31" i="1"/>
  <c r="H31" i="1"/>
  <c r="E31" i="1"/>
  <c r="T30" i="1"/>
  <c r="Q30" i="1"/>
  <c r="N30" i="1"/>
  <c r="K30" i="1"/>
  <c r="H30" i="1"/>
  <c r="E30" i="1"/>
  <c r="T29" i="1"/>
  <c r="Q29" i="1"/>
  <c r="N29" i="1"/>
  <c r="K29" i="1"/>
  <c r="H29" i="1"/>
  <c r="E29" i="1"/>
  <c r="T28" i="1"/>
  <c r="Q28" i="1"/>
  <c r="N28" i="1"/>
  <c r="K28" i="1"/>
  <c r="H28" i="1"/>
  <c r="E28" i="1"/>
  <c r="T27" i="1"/>
  <c r="Q27" i="1"/>
  <c r="N27" i="1"/>
  <c r="K27" i="1"/>
  <c r="H27" i="1"/>
  <c r="E27" i="1"/>
  <c r="T26" i="1"/>
  <c r="Q26" i="1"/>
  <c r="N26" i="1"/>
  <c r="K26" i="1"/>
  <c r="H26" i="1"/>
  <c r="E26" i="1"/>
  <c r="T25" i="1"/>
  <c r="Q25" i="1"/>
  <c r="N25" i="1"/>
  <c r="K25" i="1"/>
  <c r="H25" i="1"/>
  <c r="E25" i="1"/>
  <c r="T24" i="1"/>
  <c r="Q24" i="1"/>
  <c r="N24" i="1"/>
  <c r="K24" i="1"/>
  <c r="H24" i="1"/>
  <c r="E24" i="1"/>
  <c r="T23" i="1"/>
  <c r="Q23" i="1"/>
  <c r="N23" i="1"/>
  <c r="K23" i="1"/>
  <c r="H23" i="1"/>
  <c r="E23" i="1"/>
  <c r="T22" i="1"/>
  <c r="Q22" i="1"/>
  <c r="N22" i="1"/>
  <c r="K22" i="1"/>
  <c r="H22" i="1"/>
  <c r="E22" i="1"/>
  <c r="T21" i="1"/>
  <c r="Q21" i="1"/>
  <c r="N21" i="1"/>
  <c r="K21" i="1"/>
  <c r="H21" i="1"/>
  <c r="E21" i="1"/>
  <c r="T20" i="1"/>
  <c r="Q20" i="1"/>
  <c r="N20" i="1"/>
  <c r="K20" i="1"/>
  <c r="H20" i="1"/>
  <c r="E20" i="1"/>
  <c r="T19" i="1"/>
  <c r="Q19" i="1"/>
  <c r="N19" i="1"/>
  <c r="K19" i="1"/>
  <c r="H19" i="1"/>
  <c r="E19" i="1"/>
  <c r="T18" i="1"/>
  <c r="Q18" i="1"/>
  <c r="N18" i="1"/>
  <c r="K18" i="1"/>
  <c r="H18" i="1"/>
  <c r="E18" i="1"/>
  <c r="T17" i="1"/>
  <c r="Q17" i="1"/>
  <c r="N17" i="1"/>
  <c r="K17" i="1"/>
  <c r="K47" i="1" s="1"/>
  <c r="H17" i="1"/>
  <c r="E17" i="1"/>
  <c r="T16" i="1"/>
  <c r="Q16" i="1"/>
  <c r="N16" i="1"/>
  <c r="K16" i="1"/>
  <c r="H16" i="1"/>
  <c r="E16" i="1"/>
  <c r="T15" i="1"/>
  <c r="Q15" i="1"/>
  <c r="N15" i="1"/>
  <c r="K15" i="1"/>
  <c r="H15" i="1"/>
  <c r="E15" i="1"/>
  <c r="T14" i="1"/>
  <c r="Q14" i="1"/>
  <c r="N14" i="1"/>
  <c r="K14" i="1"/>
  <c r="H14" i="1"/>
  <c r="E14" i="1"/>
  <c r="T13" i="1"/>
  <c r="Q13" i="1"/>
  <c r="N13" i="1"/>
  <c r="K13" i="1"/>
  <c r="H13" i="1"/>
  <c r="E13" i="1"/>
  <c r="T12" i="1"/>
  <c r="Q12" i="1"/>
  <c r="N12" i="1"/>
  <c r="K12" i="1"/>
  <c r="H12" i="1"/>
  <c r="E12" i="1"/>
  <c r="T11" i="1"/>
  <c r="Q11" i="1"/>
  <c r="N11" i="1"/>
  <c r="K11" i="1"/>
  <c r="H11" i="1"/>
  <c r="E11" i="1"/>
  <c r="T10" i="1"/>
  <c r="Q10" i="1"/>
  <c r="N10" i="1"/>
  <c r="K10" i="1"/>
  <c r="H10" i="1"/>
  <c r="E10" i="1"/>
  <c r="T9" i="1"/>
  <c r="Q9" i="1"/>
  <c r="N9" i="1"/>
  <c r="K9" i="1"/>
  <c r="H9" i="1"/>
  <c r="E9" i="1"/>
  <c r="T8" i="1"/>
  <c r="Q8" i="1"/>
  <c r="N8" i="1"/>
  <c r="K8" i="1"/>
  <c r="H8" i="1"/>
  <c r="E8" i="1"/>
  <c r="T46" i="1" l="1"/>
  <c r="T47" i="1"/>
  <c r="Q46" i="1"/>
  <c r="Q47" i="1"/>
  <c r="N47" i="1"/>
  <c r="E45" i="1"/>
  <c r="T45" i="1"/>
  <c r="Q45" i="1"/>
  <c r="N45" i="1"/>
  <c r="N46" i="1"/>
  <c r="K45" i="1"/>
  <c r="K46" i="1"/>
  <c r="H47" i="1"/>
  <c r="E46" i="1"/>
  <c r="E47" i="1"/>
  <c r="H46" i="1"/>
  <c r="H45" i="1"/>
  <c r="T41" i="1"/>
  <c r="Q41" i="1"/>
  <c r="H41" i="1"/>
  <c r="K41" i="1"/>
  <c r="N41" i="1"/>
  <c r="E41" i="1"/>
  <c r="E49" i="1" l="1"/>
  <c r="T49" i="1"/>
  <c r="Q49" i="1"/>
  <c r="N49" i="1"/>
  <c r="K49" i="1"/>
  <c r="H49" i="1"/>
</calcChain>
</file>

<file path=xl/sharedStrings.xml><?xml version="1.0" encoding="utf-8"?>
<sst xmlns="http://schemas.openxmlformats.org/spreadsheetml/2006/main" count="386" uniqueCount="52">
  <si>
    <t>Passenger</t>
  </si>
  <si>
    <t>Airport</t>
  </si>
  <si>
    <t>Q1 - 2021</t>
  </si>
  <si>
    <t>Q2 - 2021</t>
  </si>
  <si>
    <t>Q3 - 2021</t>
  </si>
  <si>
    <t>Q4 - 2021</t>
  </si>
  <si>
    <t>DOM</t>
  </si>
  <si>
    <t>INT</t>
  </si>
  <si>
    <t>Total</t>
  </si>
  <si>
    <t>Bangkok Don Mueang International Airport</t>
  </si>
  <si>
    <t>Bangkok Suvarnabhumi International Airport</t>
  </si>
  <si>
    <t>Buriram</t>
  </si>
  <si>
    <t>Chiang Mai</t>
  </si>
  <si>
    <t>Chiang Rai</t>
  </si>
  <si>
    <t>Chumphon</t>
  </si>
  <si>
    <t>Hat Yai</t>
  </si>
  <si>
    <t>Hua Hin</t>
  </si>
  <si>
    <t>Khon Kaen</t>
  </si>
  <si>
    <t>Ko Samui</t>
  </si>
  <si>
    <t>Krabi</t>
  </si>
  <si>
    <t>Lampang</t>
  </si>
  <si>
    <t>Loei</t>
  </si>
  <si>
    <t>Mae Hong Son</t>
  </si>
  <si>
    <t>Mae Sot</t>
  </si>
  <si>
    <t>Nakhon Phanom</t>
  </si>
  <si>
    <t>Nakhon Si Thammarat</t>
  </si>
  <si>
    <t>Nan</t>
  </si>
  <si>
    <t>Narathiwat</t>
  </si>
  <si>
    <t>Phitsanulok</t>
  </si>
  <si>
    <t>Phrae</t>
  </si>
  <si>
    <t>Phuket</t>
  </si>
  <si>
    <t>Ranong</t>
  </si>
  <si>
    <t>Roi Et</t>
  </si>
  <si>
    <t>Sakon Nakhon</t>
  </si>
  <si>
    <t>Sukhothai</t>
  </si>
  <si>
    <t>Surat Thani</t>
  </si>
  <si>
    <t>Trang</t>
  </si>
  <si>
    <t>Trat</t>
  </si>
  <si>
    <t>Ubon Ratchathani</t>
  </si>
  <si>
    <t>Udon Thani</t>
  </si>
  <si>
    <t>U-Tapao</t>
  </si>
  <si>
    <t>Pai</t>
  </si>
  <si>
    <t>Grand Total</t>
  </si>
  <si>
    <t>Airport Operator</t>
  </si>
  <si>
    <t>Proportion</t>
  </si>
  <si>
    <t>AOT</t>
  </si>
  <si>
    <t>DOA</t>
  </si>
  <si>
    <t>PG</t>
  </si>
  <si>
    <t>UTP</t>
  </si>
  <si>
    <t>Aircraft Movement</t>
  </si>
  <si>
    <t>Air Freight *</t>
  </si>
  <si>
    <t>*Unit :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</si>
</sst>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B1mmm\-yy"/>
  </numFmts>
  <fonts count="9">
    <font>
      <sz val="11"/>
      <color indexed="8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1"/>
      <color indexed="8"/>
      <name val="Tahoma"/>
      <family val="2"/>
      <scheme val="minor"/>
    </font>
    <font>
      <b/>
      <sz val="14"/>
      <color rgb="FF002060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b/>
      <sz val="11"/>
      <color theme="0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99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0" borderId="0" xfId="0"/>
    <xf numFmtId="164" fontId="0" fillId="0" borderId="1" xfId="1" applyNumberFormat="1" applyFont="1" applyFill="1" applyBorder="1"/>
    <xf numFmtId="0" fontId="3" fillId="5" borderId="1" xfId="0" applyFont="1" applyFill="1" applyBorder="1" applyAlignment="1">
      <alignment horizontal="left"/>
    </xf>
    <xf numFmtId="164" fontId="3" fillId="6" borderId="1" xfId="1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5" fontId="0" fillId="0" borderId="1" xfId="2" applyNumberFormat="1" applyFont="1" applyBorder="1"/>
    <xf numFmtId="3" fontId="0" fillId="0" borderId="0" xfId="0" applyNumberFormat="1"/>
    <xf numFmtId="166" fontId="0" fillId="0" borderId="0" xfId="0" applyNumberFormat="1"/>
    <xf numFmtId="17" fontId="3" fillId="8" borderId="2" xfId="0" applyNumberFormat="1" applyFont="1" applyFill="1" applyBorder="1" applyAlignment="1">
      <alignment horizontal="center" vertical="center"/>
    </xf>
    <xf numFmtId="17" fontId="3" fillId="8" borderId="3" xfId="0" applyNumberFormat="1" applyFont="1" applyFill="1" applyBorder="1" applyAlignment="1">
      <alignment horizontal="center" vertical="center"/>
    </xf>
    <xf numFmtId="17" fontId="3" fillId="8" borderId="4" xfId="0" applyNumberFormat="1" applyFont="1" applyFill="1" applyBorder="1" applyAlignment="1">
      <alignment horizontal="center" vertical="center"/>
    </xf>
    <xf numFmtId="166" fontId="4" fillId="8" borderId="2" xfId="0" applyNumberFormat="1" applyFont="1" applyFill="1" applyBorder="1" applyAlignment="1">
      <alignment horizontal="center" vertical="center"/>
    </xf>
    <xf numFmtId="166" fontId="4" fillId="8" borderId="3" xfId="0" applyNumberFormat="1" applyFont="1" applyFill="1" applyBorder="1" applyAlignment="1">
      <alignment horizontal="center" vertical="center"/>
    </xf>
    <xf numFmtId="166" fontId="4" fillId="8" borderId="4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66" fontId="4" fillId="7" borderId="2" xfId="0" applyNumberFormat="1" applyFont="1" applyFill="1" applyBorder="1" applyAlignment="1">
      <alignment horizontal="center" vertical="center"/>
    </xf>
    <xf numFmtId="166" fontId="4" fillId="7" borderId="3" xfId="0" applyNumberFormat="1" applyFont="1" applyFill="1" applyBorder="1" applyAlignment="1">
      <alignment horizontal="center" vertical="center"/>
    </xf>
    <xf numFmtId="166" fontId="4" fillId="7" borderId="4" xfId="0" applyNumberFormat="1" applyFont="1" applyFill="1" applyBorder="1" applyAlignment="1">
      <alignment horizontal="center" vertical="center"/>
    </xf>
    <xf numFmtId="17" fontId="3" fillId="3" borderId="2" xfId="0" applyNumberFormat="1" applyFont="1" applyFill="1" applyBorder="1" applyAlignment="1">
      <alignment horizontal="center" vertical="center"/>
    </xf>
    <xf numFmtId="17" fontId="3" fillId="3" borderId="3" xfId="0" applyNumberFormat="1" applyFont="1" applyFill="1" applyBorder="1" applyAlignment="1">
      <alignment horizontal="center" vertical="center"/>
    </xf>
    <xf numFmtId="17" fontId="3" fillId="3" borderId="4" xfId="0" applyNumberFormat="1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 vertical="center"/>
    </xf>
    <xf numFmtId="17" fontId="3" fillId="4" borderId="3" xfId="0" applyNumberFormat="1" applyFont="1" applyFill="1" applyBorder="1" applyAlignment="1">
      <alignment horizontal="center" vertical="center"/>
    </xf>
    <xf numFmtId="17" fontId="3" fillId="4" borderId="4" xfId="0" applyNumberFormat="1" applyFont="1" applyFill="1" applyBorder="1" applyAlignment="1">
      <alignment horizontal="center" vertical="center"/>
    </xf>
    <xf numFmtId="17" fontId="3" fillId="7" borderId="2" xfId="0" applyNumberFormat="1" applyFont="1" applyFill="1" applyBorder="1" applyAlignment="1">
      <alignment horizontal="center" vertical="center"/>
    </xf>
    <xf numFmtId="17" fontId="3" fillId="7" borderId="3" xfId="0" applyNumberFormat="1" applyFont="1" applyFill="1" applyBorder="1" applyAlignment="1">
      <alignment horizontal="center" vertical="center"/>
    </xf>
    <xf numFmtId="17" fontId="3" fillId="7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6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6" fontId="4" fillId="4" borderId="4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E2C5"/>
      <color rgb="FFFFD9D9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72A76-60D9-4FA1-9766-A500B0A09945}">
  <sheetPr>
    <tabColor rgb="FF002060"/>
  </sheetPr>
  <dimension ref="B1:AR49"/>
  <sheetViews>
    <sheetView tabSelected="1" zoomScale="70" zoomScaleNormal="70" workbookViewId="0">
      <pane xSplit="2" ySplit="7" topLeftCell="C20" activePane="bottomRight" state="frozen"/>
      <selection pane="bottomRight" activeCell="AN18" sqref="AN18"/>
      <selection pane="bottomLeft" activeCell="A8" sqref="A8"/>
      <selection pane="topRight" activeCell="C1" sqref="C1"/>
    </sheetView>
  </sheetViews>
  <sheetFormatPr defaultRowHeight="14.25"/>
  <cols>
    <col min="1" max="1" width="12.625" customWidth="1"/>
    <col min="2" max="2" width="44.625" customWidth="1"/>
    <col min="3" max="41" width="16.125" customWidth="1"/>
  </cols>
  <sheetData>
    <row r="1" spans="2:41">
      <c r="F1" s="16"/>
    </row>
    <row r="4" spans="2:41" ht="18">
      <c r="B4" s="7" t="s">
        <v>0</v>
      </c>
    </row>
    <row r="5" spans="2:41">
      <c r="B5" s="36" t="s">
        <v>1</v>
      </c>
      <c r="C5" s="27" t="s">
        <v>2</v>
      </c>
      <c r="D5" s="28"/>
      <c r="E5" s="28"/>
      <c r="F5" s="28"/>
      <c r="G5" s="28"/>
      <c r="H5" s="28"/>
      <c r="I5" s="28"/>
      <c r="J5" s="28"/>
      <c r="K5" s="29"/>
      <c r="L5" s="30" t="s">
        <v>3</v>
      </c>
      <c r="M5" s="31"/>
      <c r="N5" s="31"/>
      <c r="O5" s="31"/>
      <c r="P5" s="31"/>
      <c r="Q5" s="31"/>
      <c r="R5" s="31"/>
      <c r="S5" s="31"/>
      <c r="T5" s="32"/>
      <c r="U5" s="33" t="s">
        <v>4</v>
      </c>
      <c r="V5" s="34"/>
      <c r="W5" s="34"/>
      <c r="X5" s="34"/>
      <c r="Y5" s="34"/>
      <c r="Z5" s="34"/>
      <c r="AA5" s="34"/>
      <c r="AB5" s="34"/>
      <c r="AC5" s="35"/>
      <c r="AD5" s="17" t="s">
        <v>5</v>
      </c>
      <c r="AE5" s="18"/>
      <c r="AF5" s="18"/>
      <c r="AG5" s="18"/>
      <c r="AH5" s="18"/>
      <c r="AI5" s="18"/>
      <c r="AJ5" s="18"/>
      <c r="AK5" s="18"/>
      <c r="AL5" s="19"/>
      <c r="AM5" s="23">
        <v>2021</v>
      </c>
      <c r="AN5" s="23"/>
      <c r="AO5" s="23"/>
    </row>
    <row r="6" spans="2:41">
      <c r="B6" s="36"/>
      <c r="C6" s="40">
        <v>44197</v>
      </c>
      <c r="D6" s="41"/>
      <c r="E6" s="42"/>
      <c r="F6" s="40">
        <v>44229</v>
      </c>
      <c r="G6" s="41"/>
      <c r="H6" s="42"/>
      <c r="I6" s="40">
        <v>44260</v>
      </c>
      <c r="J6" s="41"/>
      <c r="K6" s="42"/>
      <c r="L6" s="37">
        <v>44291</v>
      </c>
      <c r="M6" s="38"/>
      <c r="N6" s="39"/>
      <c r="O6" s="37">
        <v>44322</v>
      </c>
      <c r="P6" s="38"/>
      <c r="Q6" s="39"/>
      <c r="R6" s="37">
        <v>44354</v>
      </c>
      <c r="S6" s="38"/>
      <c r="T6" s="39"/>
      <c r="U6" s="24">
        <v>44384</v>
      </c>
      <c r="V6" s="25"/>
      <c r="W6" s="26"/>
      <c r="X6" s="24">
        <v>44415</v>
      </c>
      <c r="Y6" s="25"/>
      <c r="Z6" s="26"/>
      <c r="AA6" s="24">
        <v>44446</v>
      </c>
      <c r="AB6" s="25"/>
      <c r="AC6" s="26"/>
      <c r="AD6" s="20">
        <v>44476</v>
      </c>
      <c r="AE6" s="21"/>
      <c r="AF6" s="22"/>
      <c r="AG6" s="20">
        <v>44507</v>
      </c>
      <c r="AH6" s="21"/>
      <c r="AI6" s="22"/>
      <c r="AJ6" s="20">
        <v>44537</v>
      </c>
      <c r="AK6" s="21"/>
      <c r="AL6" s="22"/>
      <c r="AM6" s="23"/>
      <c r="AN6" s="23"/>
      <c r="AO6" s="23"/>
    </row>
    <row r="7" spans="2:41">
      <c r="B7" s="36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  <c r="I7" s="4" t="s">
        <v>6</v>
      </c>
      <c r="J7" s="4" t="s">
        <v>7</v>
      </c>
      <c r="K7" s="4" t="s">
        <v>8</v>
      </c>
      <c r="L7" s="9" t="s">
        <v>6</v>
      </c>
      <c r="M7" s="9" t="s">
        <v>7</v>
      </c>
      <c r="N7" s="9" t="s">
        <v>8</v>
      </c>
      <c r="O7" s="9" t="s">
        <v>6</v>
      </c>
      <c r="P7" s="9" t="s">
        <v>7</v>
      </c>
      <c r="Q7" s="9" t="s">
        <v>8</v>
      </c>
      <c r="R7" s="9" t="s">
        <v>6</v>
      </c>
      <c r="S7" s="9" t="s">
        <v>7</v>
      </c>
      <c r="T7" s="9" t="s">
        <v>8</v>
      </c>
      <c r="U7" s="5" t="s">
        <v>6</v>
      </c>
      <c r="V7" s="5" t="s">
        <v>7</v>
      </c>
      <c r="W7" s="5" t="s">
        <v>8</v>
      </c>
      <c r="X7" s="5" t="s">
        <v>6</v>
      </c>
      <c r="Y7" s="5" t="s">
        <v>7</v>
      </c>
      <c r="Z7" s="5" t="s">
        <v>8</v>
      </c>
      <c r="AA7" s="5" t="s">
        <v>6</v>
      </c>
      <c r="AB7" s="5" t="s">
        <v>7</v>
      </c>
      <c r="AC7" s="5" t="s">
        <v>8</v>
      </c>
      <c r="AD7" s="10" t="s">
        <v>6</v>
      </c>
      <c r="AE7" s="10" t="s">
        <v>7</v>
      </c>
      <c r="AF7" s="10" t="s">
        <v>8</v>
      </c>
      <c r="AG7" s="10" t="s">
        <v>6</v>
      </c>
      <c r="AH7" s="10" t="s">
        <v>7</v>
      </c>
      <c r="AI7" s="10" t="s">
        <v>8</v>
      </c>
      <c r="AJ7" s="10" t="s">
        <v>6</v>
      </c>
      <c r="AK7" s="10" t="s">
        <v>7</v>
      </c>
      <c r="AL7" s="10" t="s">
        <v>8</v>
      </c>
      <c r="AM7" s="6" t="s">
        <v>6</v>
      </c>
      <c r="AN7" s="6" t="s">
        <v>7</v>
      </c>
      <c r="AO7" s="6" t="s">
        <v>8</v>
      </c>
    </row>
    <row r="8" spans="2:41">
      <c r="B8" s="45" t="s">
        <v>9</v>
      </c>
      <c r="C8" s="1">
        <v>389724</v>
      </c>
      <c r="D8" s="1">
        <v>52</v>
      </c>
      <c r="E8" s="1">
        <f>SUM(C8:D8)</f>
        <v>389776</v>
      </c>
      <c r="F8" s="1">
        <v>504343</v>
      </c>
      <c r="G8" s="1">
        <v>111</v>
      </c>
      <c r="H8" s="1">
        <f>SUM(F8:G8)</f>
        <v>504454</v>
      </c>
      <c r="I8" s="1">
        <v>923313</v>
      </c>
      <c r="J8" s="1">
        <v>102</v>
      </c>
      <c r="K8" s="1">
        <f>SUM(I8:J8)</f>
        <v>923415</v>
      </c>
      <c r="L8" s="1">
        <v>711285</v>
      </c>
      <c r="M8" s="1">
        <v>115</v>
      </c>
      <c r="N8" s="1">
        <f>SUM(L8:M8)</f>
        <v>711400</v>
      </c>
      <c r="O8" s="1">
        <v>148428</v>
      </c>
      <c r="P8" s="1">
        <v>69</v>
      </c>
      <c r="Q8" s="1">
        <f>SUM(O8:P8)</f>
        <v>148497</v>
      </c>
      <c r="R8" s="1">
        <v>230715</v>
      </c>
      <c r="S8" s="1">
        <v>62</v>
      </c>
      <c r="T8" s="1">
        <f>SUM(R8:S8)</f>
        <v>230777</v>
      </c>
      <c r="U8" s="1">
        <v>92822</v>
      </c>
      <c r="V8" s="1">
        <v>103</v>
      </c>
      <c r="W8" s="1">
        <f>SUM(U8:V8)</f>
        <v>92925</v>
      </c>
      <c r="X8" s="1">
        <v>182</v>
      </c>
      <c r="Y8" s="1">
        <v>80</v>
      </c>
      <c r="Z8" s="1">
        <f>SUM(X8:Y8)</f>
        <v>262</v>
      </c>
      <c r="AA8" s="1">
        <v>141497</v>
      </c>
      <c r="AB8" s="1">
        <v>147</v>
      </c>
      <c r="AC8" s="1">
        <f>SUM(AA8:AB8)</f>
        <v>141644</v>
      </c>
      <c r="AD8" s="1">
        <v>371880</v>
      </c>
      <c r="AE8" s="1">
        <v>125</v>
      </c>
      <c r="AF8" s="1">
        <f>SUM(AD8:AE8)</f>
        <v>372005</v>
      </c>
      <c r="AG8" s="1">
        <v>602560</v>
      </c>
      <c r="AH8" s="1">
        <v>1882</v>
      </c>
      <c r="AI8" s="1">
        <f>SUM(AG8:AH8)</f>
        <v>604442</v>
      </c>
      <c r="AJ8" s="1">
        <v>927463</v>
      </c>
      <c r="AK8" s="1">
        <v>3129</v>
      </c>
      <c r="AL8" s="1">
        <f>SUM(AJ8:AK8)</f>
        <v>930592</v>
      </c>
      <c r="AM8" s="1">
        <f>C8+F8+I8+L8+O8+R8+U8+X8+AA8+AD8+AG8+AJ8</f>
        <v>5044212</v>
      </c>
      <c r="AN8" s="1">
        <f>D8+G8+J8+M8+P8+S8+V8+Y8+AB8+AE8+AH8+AK8</f>
        <v>5977</v>
      </c>
      <c r="AO8" s="1">
        <f>SUM(AM8:AN8)</f>
        <v>5050189</v>
      </c>
    </row>
    <row r="9" spans="2:41">
      <c r="B9" s="45" t="s">
        <v>10</v>
      </c>
      <c r="C9" s="1">
        <v>239274</v>
      </c>
      <c r="D9" s="1">
        <v>67179</v>
      </c>
      <c r="E9" s="1">
        <f t="shared" ref="E9:E40" si="0">SUM(C9:D9)</f>
        <v>306453</v>
      </c>
      <c r="F9" s="1">
        <v>364598</v>
      </c>
      <c r="G9" s="1">
        <v>53454</v>
      </c>
      <c r="H9" s="1">
        <f t="shared" ref="H9:H40" si="1">SUM(F9:G9)</f>
        <v>418052</v>
      </c>
      <c r="I9" s="1">
        <v>757010</v>
      </c>
      <c r="J9" s="1">
        <v>74506</v>
      </c>
      <c r="K9" s="1">
        <f t="shared" ref="K9:K40" si="2">SUM(I9:J9)</f>
        <v>831516</v>
      </c>
      <c r="L9" s="1">
        <v>582629</v>
      </c>
      <c r="M9" s="1">
        <v>77260</v>
      </c>
      <c r="N9" s="1">
        <f t="shared" ref="N9:N39" si="3">SUM(L9:M9)</f>
        <v>659889</v>
      </c>
      <c r="O9" s="1">
        <v>97758</v>
      </c>
      <c r="P9" s="1">
        <v>78797</v>
      </c>
      <c r="Q9" s="1">
        <f t="shared" ref="Q9:Q40" si="4">SUM(O9:P9)</f>
        <v>176555</v>
      </c>
      <c r="R9" s="1">
        <v>179185</v>
      </c>
      <c r="S9" s="1">
        <v>76887</v>
      </c>
      <c r="T9" s="1">
        <f t="shared" ref="T9:T40" si="5">SUM(R9:S9)</f>
        <v>256072</v>
      </c>
      <c r="U9" s="1">
        <v>79769</v>
      </c>
      <c r="V9" s="1">
        <v>85396</v>
      </c>
      <c r="W9" s="1">
        <f t="shared" ref="W9:W40" si="6">SUM(U9:V9)</f>
        <v>165165</v>
      </c>
      <c r="X9" s="1">
        <v>1156</v>
      </c>
      <c r="Y9" s="1">
        <v>80926</v>
      </c>
      <c r="Z9" s="1">
        <f t="shared" ref="Z9:Z40" si="7">SUM(X9:Y9)</f>
        <v>82082</v>
      </c>
      <c r="AA9" s="1">
        <v>127538</v>
      </c>
      <c r="AB9" s="1">
        <v>71289</v>
      </c>
      <c r="AC9" s="1">
        <f t="shared" ref="AC9:AC40" si="8">SUM(AA9:AB9)</f>
        <v>198827</v>
      </c>
      <c r="AD9" s="1">
        <v>400417</v>
      </c>
      <c r="AE9" s="1">
        <v>78138</v>
      </c>
      <c r="AF9" s="1">
        <f>SUM(AD9:AE9)</f>
        <v>478555</v>
      </c>
      <c r="AG9" s="1">
        <v>637560</v>
      </c>
      <c r="AH9" s="1">
        <v>172340</v>
      </c>
      <c r="AI9" s="1">
        <f t="shared" ref="AI9:AI40" si="9">SUM(AG9:AH9)</f>
        <v>809900</v>
      </c>
      <c r="AJ9" s="1">
        <v>873989</v>
      </c>
      <c r="AK9" s="1">
        <v>369693</v>
      </c>
      <c r="AL9" s="1">
        <f t="shared" ref="AL9:AL40" si="10">SUM(AJ9:AK9)</f>
        <v>1243682</v>
      </c>
      <c r="AM9" s="1">
        <f>C9+F9+I9+L9+O9+R9+U9+X9+AA9+AD9+AG9+AJ9</f>
        <v>4340883</v>
      </c>
      <c r="AN9" s="1">
        <f>D9+G9+J9+M9+P9+S9+V9+Y9+AB9+AE9+AH9+AK9</f>
        <v>1285865</v>
      </c>
      <c r="AO9" s="1">
        <f t="shared" ref="AO9:AO40" si="11">SUM(AM9:AN9)</f>
        <v>5626748</v>
      </c>
    </row>
    <row r="10" spans="2:41">
      <c r="B10" s="45" t="s">
        <v>11</v>
      </c>
      <c r="C10" s="1">
        <v>4255</v>
      </c>
      <c r="D10" s="1">
        <v>0</v>
      </c>
      <c r="E10" s="1">
        <f t="shared" si="0"/>
        <v>4255</v>
      </c>
      <c r="F10" s="1">
        <v>3043</v>
      </c>
      <c r="G10" s="1">
        <v>0</v>
      </c>
      <c r="H10" s="1">
        <f t="shared" si="1"/>
        <v>3043</v>
      </c>
      <c r="I10" s="1">
        <v>12403</v>
      </c>
      <c r="J10" s="1">
        <v>0</v>
      </c>
      <c r="K10" s="1">
        <f t="shared" si="2"/>
        <v>12403</v>
      </c>
      <c r="L10" s="1">
        <v>10292</v>
      </c>
      <c r="M10" s="1">
        <v>0</v>
      </c>
      <c r="N10" s="1">
        <f t="shared" si="3"/>
        <v>10292</v>
      </c>
      <c r="O10" s="1">
        <v>1386</v>
      </c>
      <c r="P10" s="1">
        <v>0</v>
      </c>
      <c r="Q10" s="1">
        <f t="shared" si="4"/>
        <v>1386</v>
      </c>
      <c r="R10" s="1">
        <v>2096</v>
      </c>
      <c r="S10" s="1">
        <v>0</v>
      </c>
      <c r="T10" s="1">
        <f t="shared" si="5"/>
        <v>2096</v>
      </c>
      <c r="U10" s="1">
        <v>877</v>
      </c>
      <c r="V10" s="1">
        <v>0</v>
      </c>
      <c r="W10" s="1">
        <f t="shared" si="6"/>
        <v>877</v>
      </c>
      <c r="X10" s="1">
        <v>68</v>
      </c>
      <c r="Y10" s="1">
        <v>0</v>
      </c>
      <c r="Z10" s="1">
        <f t="shared" si="7"/>
        <v>68</v>
      </c>
      <c r="AA10" s="1">
        <v>686</v>
      </c>
      <c r="AB10" s="1">
        <v>0</v>
      </c>
      <c r="AC10" s="1">
        <f t="shared" si="8"/>
        <v>686</v>
      </c>
      <c r="AD10" s="1">
        <v>1901</v>
      </c>
      <c r="AE10" s="1">
        <v>0</v>
      </c>
      <c r="AF10" s="1">
        <f t="shared" ref="AF10:AF40" si="12">SUM(AD10:AE10)</f>
        <v>1901</v>
      </c>
      <c r="AG10" s="1">
        <v>5804</v>
      </c>
      <c r="AH10" s="1">
        <v>0</v>
      </c>
      <c r="AI10" s="1">
        <f t="shared" si="9"/>
        <v>5804</v>
      </c>
      <c r="AJ10" s="1">
        <v>11386</v>
      </c>
      <c r="AK10" s="1">
        <v>0</v>
      </c>
      <c r="AL10" s="1">
        <f t="shared" si="10"/>
        <v>11386</v>
      </c>
      <c r="AM10" s="1">
        <f t="shared" ref="AM10:AM40" si="13">C10+F10+I10+L10+O10+R10+U10+X10+AA10+AD10+AG10+AJ10</f>
        <v>54197</v>
      </c>
      <c r="AN10" s="1">
        <f t="shared" ref="AN10:AN40" si="14">D10+G10+J10+M10+P10+S10+V10+Y10+AB10+AE10+AH10+AK10</f>
        <v>0</v>
      </c>
      <c r="AO10" s="1">
        <f t="shared" si="11"/>
        <v>54197</v>
      </c>
    </row>
    <row r="11" spans="2:41">
      <c r="B11" s="45" t="s">
        <v>12</v>
      </c>
      <c r="C11" s="1">
        <v>108285</v>
      </c>
      <c r="D11" s="1">
        <v>0</v>
      </c>
      <c r="E11" s="1">
        <f t="shared" si="0"/>
        <v>108285</v>
      </c>
      <c r="F11" s="1">
        <v>156410</v>
      </c>
      <c r="G11" s="1">
        <v>0</v>
      </c>
      <c r="H11" s="1">
        <f t="shared" si="1"/>
        <v>156410</v>
      </c>
      <c r="I11" s="1">
        <v>297403</v>
      </c>
      <c r="J11" s="1">
        <v>0</v>
      </c>
      <c r="K11" s="1">
        <f t="shared" si="2"/>
        <v>297403</v>
      </c>
      <c r="L11" s="1">
        <v>193493</v>
      </c>
      <c r="M11" s="1">
        <v>0</v>
      </c>
      <c r="N11" s="1">
        <f t="shared" si="3"/>
        <v>193493</v>
      </c>
      <c r="O11" s="1">
        <v>35081</v>
      </c>
      <c r="P11" s="1">
        <v>0</v>
      </c>
      <c r="Q11" s="1">
        <f t="shared" si="4"/>
        <v>35081</v>
      </c>
      <c r="R11" s="1">
        <v>71571</v>
      </c>
      <c r="S11" s="1">
        <v>0</v>
      </c>
      <c r="T11" s="1">
        <f t="shared" si="5"/>
        <v>71571</v>
      </c>
      <c r="U11" s="1">
        <v>26294</v>
      </c>
      <c r="V11" s="1">
        <v>0</v>
      </c>
      <c r="W11" s="1">
        <f t="shared" si="6"/>
        <v>26294</v>
      </c>
      <c r="X11" s="1">
        <v>837</v>
      </c>
      <c r="Y11" s="1">
        <v>0</v>
      </c>
      <c r="Z11" s="1">
        <f t="shared" si="7"/>
        <v>837</v>
      </c>
      <c r="AA11" s="1">
        <v>54367</v>
      </c>
      <c r="AB11" s="1">
        <v>0</v>
      </c>
      <c r="AC11" s="1">
        <f t="shared" si="8"/>
        <v>54367</v>
      </c>
      <c r="AD11" s="1">
        <v>147776</v>
      </c>
      <c r="AE11" s="1">
        <v>0</v>
      </c>
      <c r="AF11" s="1">
        <f t="shared" si="12"/>
        <v>147776</v>
      </c>
      <c r="AG11" s="1">
        <v>249943</v>
      </c>
      <c r="AH11" s="1">
        <v>721</v>
      </c>
      <c r="AI11" s="1">
        <f t="shared" si="9"/>
        <v>250664</v>
      </c>
      <c r="AJ11" s="1">
        <v>418973</v>
      </c>
      <c r="AK11" s="1">
        <v>728</v>
      </c>
      <c r="AL11" s="1">
        <f t="shared" si="10"/>
        <v>419701</v>
      </c>
      <c r="AM11" s="1">
        <f t="shared" si="13"/>
        <v>1760433</v>
      </c>
      <c r="AN11" s="1">
        <f t="shared" si="14"/>
        <v>1449</v>
      </c>
      <c r="AO11" s="1">
        <f t="shared" si="11"/>
        <v>1761882</v>
      </c>
    </row>
    <row r="12" spans="2:41">
      <c r="B12" s="45" t="s">
        <v>13</v>
      </c>
      <c r="C12" s="1">
        <v>54274</v>
      </c>
      <c r="D12" s="1">
        <v>0</v>
      </c>
      <c r="E12" s="1">
        <f t="shared" si="0"/>
        <v>54274</v>
      </c>
      <c r="F12" s="1">
        <v>66407</v>
      </c>
      <c r="G12" s="1">
        <v>0</v>
      </c>
      <c r="H12" s="1">
        <f t="shared" si="1"/>
        <v>66407</v>
      </c>
      <c r="I12" s="1">
        <v>112470</v>
      </c>
      <c r="J12" s="1">
        <v>0</v>
      </c>
      <c r="K12" s="1">
        <f t="shared" si="2"/>
        <v>112470</v>
      </c>
      <c r="L12" s="1">
        <v>91692</v>
      </c>
      <c r="M12" s="1">
        <v>0</v>
      </c>
      <c r="N12" s="1">
        <f t="shared" si="3"/>
        <v>91692</v>
      </c>
      <c r="O12" s="1">
        <v>19117</v>
      </c>
      <c r="P12" s="1">
        <v>0</v>
      </c>
      <c r="Q12" s="1">
        <f t="shared" si="4"/>
        <v>19117</v>
      </c>
      <c r="R12" s="1">
        <v>25448</v>
      </c>
      <c r="S12" s="1">
        <v>0</v>
      </c>
      <c r="T12" s="1">
        <f t="shared" si="5"/>
        <v>25448</v>
      </c>
      <c r="U12" s="1">
        <v>9346</v>
      </c>
      <c r="V12" s="1">
        <v>0</v>
      </c>
      <c r="W12" s="1">
        <f t="shared" si="6"/>
        <v>9346</v>
      </c>
      <c r="X12" s="1">
        <v>25</v>
      </c>
      <c r="Y12" s="1">
        <v>0</v>
      </c>
      <c r="Z12" s="1">
        <f t="shared" si="7"/>
        <v>25</v>
      </c>
      <c r="AA12" s="1">
        <v>20088</v>
      </c>
      <c r="AB12" s="1">
        <v>0</v>
      </c>
      <c r="AC12" s="1">
        <f t="shared" si="8"/>
        <v>20088</v>
      </c>
      <c r="AD12" s="1">
        <v>60111</v>
      </c>
      <c r="AE12" s="1">
        <v>0</v>
      </c>
      <c r="AF12" s="1">
        <f t="shared" si="12"/>
        <v>60111</v>
      </c>
      <c r="AG12" s="1">
        <v>98302</v>
      </c>
      <c r="AH12" s="1">
        <v>0</v>
      </c>
      <c r="AI12" s="1">
        <f t="shared" si="9"/>
        <v>98302</v>
      </c>
      <c r="AJ12" s="1">
        <v>152940</v>
      </c>
      <c r="AK12" s="1">
        <v>0</v>
      </c>
      <c r="AL12" s="1">
        <f t="shared" si="10"/>
        <v>152940</v>
      </c>
      <c r="AM12" s="1">
        <f t="shared" si="13"/>
        <v>710220</v>
      </c>
      <c r="AN12" s="1">
        <f t="shared" si="14"/>
        <v>0</v>
      </c>
      <c r="AO12" s="1">
        <f t="shared" si="11"/>
        <v>710220</v>
      </c>
    </row>
    <row r="13" spans="2:41">
      <c r="B13" s="45" t="s">
        <v>14</v>
      </c>
      <c r="C13" s="1">
        <v>2491</v>
      </c>
      <c r="D13" s="1">
        <v>0</v>
      </c>
      <c r="E13" s="1">
        <f t="shared" si="0"/>
        <v>2491</v>
      </c>
      <c r="F13" s="1">
        <v>1773</v>
      </c>
      <c r="G13" s="1">
        <v>0</v>
      </c>
      <c r="H13" s="1">
        <f t="shared" si="1"/>
        <v>1773</v>
      </c>
      <c r="I13" s="1">
        <v>6905</v>
      </c>
      <c r="J13" s="1">
        <v>0</v>
      </c>
      <c r="K13" s="1">
        <f t="shared" si="2"/>
        <v>6905</v>
      </c>
      <c r="L13" s="1">
        <v>5733</v>
      </c>
      <c r="M13" s="1">
        <v>0</v>
      </c>
      <c r="N13" s="1">
        <f t="shared" si="3"/>
        <v>5733</v>
      </c>
      <c r="O13" s="1">
        <v>249</v>
      </c>
      <c r="P13" s="1">
        <v>0</v>
      </c>
      <c r="Q13" s="1">
        <f t="shared" si="4"/>
        <v>249</v>
      </c>
      <c r="R13" s="1">
        <v>527</v>
      </c>
      <c r="S13" s="1">
        <v>0</v>
      </c>
      <c r="T13" s="1">
        <f t="shared" si="5"/>
        <v>527</v>
      </c>
      <c r="U13" s="1">
        <v>375</v>
      </c>
      <c r="V13" s="1">
        <v>0</v>
      </c>
      <c r="W13" s="1">
        <f t="shared" si="6"/>
        <v>375</v>
      </c>
      <c r="X13" s="1">
        <v>0</v>
      </c>
      <c r="Y13" s="1">
        <v>0</v>
      </c>
      <c r="Z13" s="1">
        <f t="shared" si="7"/>
        <v>0</v>
      </c>
      <c r="AA13" s="1">
        <v>314</v>
      </c>
      <c r="AB13" s="1">
        <v>0</v>
      </c>
      <c r="AC13" s="1">
        <f t="shared" si="8"/>
        <v>314</v>
      </c>
      <c r="AD13" s="1">
        <v>956</v>
      </c>
      <c r="AE13" s="1">
        <v>0</v>
      </c>
      <c r="AF13" s="1">
        <f t="shared" si="12"/>
        <v>956</v>
      </c>
      <c r="AG13" s="1">
        <v>1921</v>
      </c>
      <c r="AH13" s="1">
        <v>0</v>
      </c>
      <c r="AI13" s="1">
        <f t="shared" si="9"/>
        <v>1921</v>
      </c>
      <c r="AJ13" s="15">
        <v>4560</v>
      </c>
      <c r="AK13" s="1">
        <v>0</v>
      </c>
      <c r="AL13" s="1">
        <f t="shared" si="10"/>
        <v>4560</v>
      </c>
      <c r="AM13" s="1">
        <f t="shared" si="13"/>
        <v>25804</v>
      </c>
      <c r="AN13" s="1">
        <f t="shared" si="14"/>
        <v>0</v>
      </c>
      <c r="AO13" s="1">
        <f t="shared" si="11"/>
        <v>25804</v>
      </c>
    </row>
    <row r="14" spans="2:41">
      <c r="B14" s="45" t="s">
        <v>15</v>
      </c>
      <c r="C14" s="1">
        <v>86564</v>
      </c>
      <c r="D14" s="1">
        <v>0</v>
      </c>
      <c r="E14" s="1">
        <f t="shared" si="0"/>
        <v>86564</v>
      </c>
      <c r="F14" s="1">
        <v>110943</v>
      </c>
      <c r="G14" s="1">
        <v>0</v>
      </c>
      <c r="H14" s="1">
        <f t="shared" si="1"/>
        <v>110943</v>
      </c>
      <c r="I14" s="1">
        <v>218706</v>
      </c>
      <c r="J14" s="1">
        <v>0</v>
      </c>
      <c r="K14" s="1">
        <f t="shared" si="2"/>
        <v>218706</v>
      </c>
      <c r="L14" s="1">
        <v>192626</v>
      </c>
      <c r="M14" s="1">
        <v>0</v>
      </c>
      <c r="N14" s="1">
        <f t="shared" si="3"/>
        <v>192626</v>
      </c>
      <c r="O14" s="1">
        <v>39759</v>
      </c>
      <c r="P14" s="1">
        <v>0</v>
      </c>
      <c r="Q14" s="1">
        <f t="shared" si="4"/>
        <v>39759</v>
      </c>
      <c r="R14" s="1">
        <v>60314</v>
      </c>
      <c r="S14" s="1">
        <v>0</v>
      </c>
      <c r="T14" s="1">
        <f t="shared" si="5"/>
        <v>60314</v>
      </c>
      <c r="U14" s="1">
        <v>24594</v>
      </c>
      <c r="V14" s="1">
        <v>0</v>
      </c>
      <c r="W14" s="1">
        <f t="shared" si="6"/>
        <v>24594</v>
      </c>
      <c r="X14" s="1">
        <v>0</v>
      </c>
      <c r="Y14" s="1">
        <v>0</v>
      </c>
      <c r="Z14" s="1">
        <f t="shared" si="7"/>
        <v>0</v>
      </c>
      <c r="AA14" s="1">
        <v>43580</v>
      </c>
      <c r="AB14" s="1">
        <v>0</v>
      </c>
      <c r="AC14" s="1">
        <f t="shared" si="8"/>
        <v>43580</v>
      </c>
      <c r="AD14" s="1">
        <v>96410</v>
      </c>
      <c r="AE14" s="1">
        <v>0</v>
      </c>
      <c r="AF14" s="1">
        <f t="shared" si="12"/>
        <v>96410</v>
      </c>
      <c r="AG14" s="1">
        <v>140496</v>
      </c>
      <c r="AH14" s="1">
        <v>0</v>
      </c>
      <c r="AI14" s="1">
        <f t="shared" si="9"/>
        <v>140496</v>
      </c>
      <c r="AJ14" s="1">
        <v>194750</v>
      </c>
      <c r="AK14" s="1">
        <v>0</v>
      </c>
      <c r="AL14" s="1">
        <f t="shared" si="10"/>
        <v>194750</v>
      </c>
      <c r="AM14" s="1">
        <f t="shared" si="13"/>
        <v>1208742</v>
      </c>
      <c r="AN14" s="1">
        <f t="shared" si="14"/>
        <v>0</v>
      </c>
      <c r="AO14" s="1">
        <f t="shared" si="11"/>
        <v>1208742</v>
      </c>
    </row>
    <row r="15" spans="2:41">
      <c r="B15" s="45" t="s">
        <v>16</v>
      </c>
      <c r="C15" s="1">
        <v>890</v>
      </c>
      <c r="D15" s="1">
        <v>0</v>
      </c>
      <c r="E15" s="1">
        <f t="shared" si="0"/>
        <v>890</v>
      </c>
      <c r="F15" s="1">
        <v>0</v>
      </c>
      <c r="G15" s="1">
        <v>0</v>
      </c>
      <c r="H15" s="1">
        <f t="shared" si="1"/>
        <v>0</v>
      </c>
      <c r="I15" s="1">
        <v>0</v>
      </c>
      <c r="J15" s="1">
        <v>0</v>
      </c>
      <c r="K15" s="1">
        <f t="shared" si="2"/>
        <v>0</v>
      </c>
      <c r="L15" s="1">
        <v>2451</v>
      </c>
      <c r="M15" s="1">
        <v>0</v>
      </c>
      <c r="N15" s="1">
        <f t="shared" si="3"/>
        <v>2451</v>
      </c>
      <c r="O15" s="1">
        <v>8</v>
      </c>
      <c r="P15" s="1">
        <v>0</v>
      </c>
      <c r="Q15" s="1">
        <f t="shared" si="4"/>
        <v>8</v>
      </c>
      <c r="R15" s="1">
        <v>0</v>
      </c>
      <c r="S15" s="1">
        <v>0</v>
      </c>
      <c r="T15" s="1">
        <f t="shared" si="5"/>
        <v>0</v>
      </c>
      <c r="U15" s="1">
        <v>0</v>
      </c>
      <c r="V15" s="1">
        <v>0</v>
      </c>
      <c r="W15" s="1">
        <f t="shared" si="6"/>
        <v>0</v>
      </c>
      <c r="X15" s="1">
        <v>0</v>
      </c>
      <c r="Y15" s="1">
        <v>0</v>
      </c>
      <c r="Z15" s="1">
        <f t="shared" si="7"/>
        <v>0</v>
      </c>
      <c r="AA15" s="1">
        <v>0</v>
      </c>
      <c r="AB15" s="1">
        <v>0</v>
      </c>
      <c r="AC15" s="1">
        <f t="shared" si="8"/>
        <v>0</v>
      </c>
      <c r="AD15" s="1">
        <v>1306</v>
      </c>
      <c r="AE15" s="1">
        <v>0</v>
      </c>
      <c r="AF15" s="1">
        <f t="shared" si="12"/>
        <v>1306</v>
      </c>
      <c r="AG15" s="1">
        <v>1464</v>
      </c>
      <c r="AH15" s="1">
        <v>0</v>
      </c>
      <c r="AI15" s="1">
        <f t="shared" si="9"/>
        <v>1464</v>
      </c>
      <c r="AJ15" s="1">
        <v>12</v>
      </c>
      <c r="AK15" s="1">
        <v>0</v>
      </c>
      <c r="AL15" s="1">
        <f t="shared" si="10"/>
        <v>12</v>
      </c>
      <c r="AM15" s="1">
        <f t="shared" si="13"/>
        <v>6131</v>
      </c>
      <c r="AN15" s="1">
        <f t="shared" si="14"/>
        <v>0</v>
      </c>
      <c r="AO15" s="1">
        <f t="shared" si="11"/>
        <v>6131</v>
      </c>
    </row>
    <row r="16" spans="2:41">
      <c r="B16" s="45" t="s">
        <v>17</v>
      </c>
      <c r="C16" s="1">
        <v>38402</v>
      </c>
      <c r="D16" s="1">
        <v>0</v>
      </c>
      <c r="E16" s="1">
        <f t="shared" si="0"/>
        <v>38402</v>
      </c>
      <c r="F16" s="1">
        <v>47352</v>
      </c>
      <c r="G16" s="1">
        <v>0</v>
      </c>
      <c r="H16" s="1">
        <f t="shared" si="1"/>
        <v>47352</v>
      </c>
      <c r="I16" s="1">
        <v>91267</v>
      </c>
      <c r="J16" s="1">
        <v>0</v>
      </c>
      <c r="K16" s="1">
        <f t="shared" si="2"/>
        <v>91267</v>
      </c>
      <c r="L16" s="1">
        <v>76084</v>
      </c>
      <c r="M16" s="1">
        <v>0</v>
      </c>
      <c r="N16" s="1">
        <f t="shared" si="3"/>
        <v>76084</v>
      </c>
      <c r="O16" s="1">
        <v>17011</v>
      </c>
      <c r="P16" s="1">
        <v>0</v>
      </c>
      <c r="Q16" s="1">
        <f t="shared" si="4"/>
        <v>17011</v>
      </c>
      <c r="R16" s="1">
        <v>27241</v>
      </c>
      <c r="S16" s="1">
        <v>0</v>
      </c>
      <c r="T16" s="1">
        <f t="shared" si="5"/>
        <v>27241</v>
      </c>
      <c r="U16" s="1">
        <v>12508</v>
      </c>
      <c r="V16" s="1">
        <v>0</v>
      </c>
      <c r="W16" s="1">
        <f t="shared" si="6"/>
        <v>12508</v>
      </c>
      <c r="X16" s="1">
        <v>0</v>
      </c>
      <c r="Y16" s="1">
        <v>0</v>
      </c>
      <c r="Z16" s="1">
        <f t="shared" si="7"/>
        <v>0</v>
      </c>
      <c r="AA16" s="1">
        <v>15825</v>
      </c>
      <c r="AB16" s="1">
        <v>0</v>
      </c>
      <c r="AC16" s="1">
        <f t="shared" si="8"/>
        <v>15825</v>
      </c>
      <c r="AD16" s="1">
        <v>45538</v>
      </c>
      <c r="AE16" s="1">
        <v>0</v>
      </c>
      <c r="AF16" s="1">
        <f t="shared" si="12"/>
        <v>45538</v>
      </c>
      <c r="AG16" s="1">
        <v>74719</v>
      </c>
      <c r="AH16" s="1">
        <v>0</v>
      </c>
      <c r="AI16" s="1">
        <f t="shared" si="9"/>
        <v>74719</v>
      </c>
      <c r="AJ16" s="1">
        <v>100194</v>
      </c>
      <c r="AK16" s="1">
        <v>0</v>
      </c>
      <c r="AL16" s="1">
        <f t="shared" si="10"/>
        <v>100194</v>
      </c>
      <c r="AM16" s="1">
        <f t="shared" si="13"/>
        <v>546141</v>
      </c>
      <c r="AN16" s="1">
        <f t="shared" si="14"/>
        <v>0</v>
      </c>
      <c r="AO16" s="1">
        <f t="shared" si="11"/>
        <v>546141</v>
      </c>
    </row>
    <row r="17" spans="2:41">
      <c r="B17" s="45" t="s">
        <v>18</v>
      </c>
      <c r="C17" s="1">
        <v>18737</v>
      </c>
      <c r="D17" s="1">
        <v>0</v>
      </c>
      <c r="E17" s="1">
        <f t="shared" si="0"/>
        <v>18737</v>
      </c>
      <c r="F17" s="1">
        <v>21131</v>
      </c>
      <c r="G17" s="1">
        <v>0</v>
      </c>
      <c r="H17" s="1">
        <f t="shared" si="1"/>
        <v>21131</v>
      </c>
      <c r="I17" s="1">
        <v>34374</v>
      </c>
      <c r="J17" s="1">
        <v>0</v>
      </c>
      <c r="K17" s="1">
        <f t="shared" si="2"/>
        <v>34374</v>
      </c>
      <c r="L17" s="1">
        <v>45005</v>
      </c>
      <c r="M17" s="1">
        <v>0</v>
      </c>
      <c r="N17" s="1">
        <f t="shared" si="3"/>
        <v>45005</v>
      </c>
      <c r="O17" s="1">
        <v>5712</v>
      </c>
      <c r="P17" s="1">
        <v>0</v>
      </c>
      <c r="Q17" s="1">
        <f t="shared" si="4"/>
        <v>5712</v>
      </c>
      <c r="R17" s="1">
        <v>9702</v>
      </c>
      <c r="S17" s="1">
        <v>0</v>
      </c>
      <c r="T17" s="1">
        <f t="shared" si="5"/>
        <v>9702</v>
      </c>
      <c r="U17" s="1">
        <v>8096</v>
      </c>
      <c r="V17" s="1">
        <v>0</v>
      </c>
      <c r="W17" s="1">
        <f t="shared" si="6"/>
        <v>8096</v>
      </c>
      <c r="X17" s="1">
        <v>1010</v>
      </c>
      <c r="Y17" s="1">
        <v>3</v>
      </c>
      <c r="Z17" s="1">
        <f t="shared" si="7"/>
        <v>1013</v>
      </c>
      <c r="AA17" s="1">
        <v>10749</v>
      </c>
      <c r="AB17" s="1">
        <v>16</v>
      </c>
      <c r="AC17" s="1">
        <f t="shared" si="8"/>
        <v>10765</v>
      </c>
      <c r="AD17" s="1">
        <v>27248</v>
      </c>
      <c r="AE17" s="1">
        <v>14</v>
      </c>
      <c r="AF17" s="1">
        <f t="shared" si="12"/>
        <v>27262</v>
      </c>
      <c r="AG17" s="1">
        <v>37234</v>
      </c>
      <c r="AH17" s="1">
        <v>163</v>
      </c>
      <c r="AI17" s="1">
        <f t="shared" si="9"/>
        <v>37397</v>
      </c>
      <c r="AJ17" s="1">
        <v>78591</v>
      </c>
      <c r="AK17" s="1">
        <v>1229</v>
      </c>
      <c r="AL17" s="1">
        <f t="shared" si="10"/>
        <v>79820</v>
      </c>
      <c r="AM17" s="1">
        <f t="shared" si="13"/>
        <v>297589</v>
      </c>
      <c r="AN17" s="1">
        <f t="shared" si="14"/>
        <v>1425</v>
      </c>
      <c r="AO17" s="1">
        <f t="shared" si="11"/>
        <v>299014</v>
      </c>
    </row>
    <row r="18" spans="2:41">
      <c r="B18" s="45" t="s">
        <v>19</v>
      </c>
      <c r="C18" s="1">
        <v>28231</v>
      </c>
      <c r="D18" s="1">
        <v>0</v>
      </c>
      <c r="E18" s="1">
        <f t="shared" si="0"/>
        <v>28231</v>
      </c>
      <c r="F18" s="1">
        <v>35659</v>
      </c>
      <c r="G18" s="1">
        <v>0</v>
      </c>
      <c r="H18" s="1">
        <f t="shared" si="1"/>
        <v>35659</v>
      </c>
      <c r="I18" s="1">
        <v>73546</v>
      </c>
      <c r="J18" s="1">
        <v>0</v>
      </c>
      <c r="K18" s="1">
        <f t="shared" si="2"/>
        <v>73546</v>
      </c>
      <c r="L18" s="1">
        <v>78027</v>
      </c>
      <c r="M18" s="1">
        <v>0</v>
      </c>
      <c r="N18" s="1">
        <f t="shared" si="3"/>
        <v>78027</v>
      </c>
      <c r="O18" s="1">
        <v>7460</v>
      </c>
      <c r="P18" s="1">
        <v>0</v>
      </c>
      <c r="Q18" s="1">
        <f t="shared" si="4"/>
        <v>7460</v>
      </c>
      <c r="R18" s="1">
        <v>12617</v>
      </c>
      <c r="S18" s="1">
        <v>0</v>
      </c>
      <c r="T18" s="1">
        <f t="shared" si="5"/>
        <v>12617</v>
      </c>
      <c r="U18" s="1">
        <v>5622</v>
      </c>
      <c r="V18" s="1">
        <v>0</v>
      </c>
      <c r="W18" s="1">
        <f t="shared" si="6"/>
        <v>5622</v>
      </c>
      <c r="X18" s="1">
        <v>23</v>
      </c>
      <c r="Y18" s="1">
        <v>0</v>
      </c>
      <c r="Z18" s="1">
        <f t="shared" si="7"/>
        <v>23</v>
      </c>
      <c r="AA18" s="1">
        <v>6259</v>
      </c>
      <c r="AB18" s="1">
        <v>0</v>
      </c>
      <c r="AC18" s="1">
        <f t="shared" si="8"/>
        <v>6259</v>
      </c>
      <c r="AD18" s="1">
        <v>23998</v>
      </c>
      <c r="AE18" s="1">
        <v>0</v>
      </c>
      <c r="AF18" s="1">
        <f t="shared" si="12"/>
        <v>23998</v>
      </c>
      <c r="AG18" s="1">
        <v>47788</v>
      </c>
      <c r="AH18" s="1">
        <v>0</v>
      </c>
      <c r="AI18" s="1">
        <f t="shared" si="9"/>
        <v>47788</v>
      </c>
      <c r="AJ18" s="1">
        <v>83471</v>
      </c>
      <c r="AK18" s="1">
        <v>2918</v>
      </c>
      <c r="AL18" s="1">
        <f t="shared" si="10"/>
        <v>86389</v>
      </c>
      <c r="AM18" s="1">
        <f t="shared" si="13"/>
        <v>402701</v>
      </c>
      <c r="AN18" s="1">
        <f t="shared" si="14"/>
        <v>2918</v>
      </c>
      <c r="AO18" s="1">
        <f t="shared" si="11"/>
        <v>405619</v>
      </c>
    </row>
    <row r="19" spans="2:41">
      <c r="B19" s="45" t="s">
        <v>20</v>
      </c>
      <c r="C19" s="1">
        <v>4809</v>
      </c>
      <c r="D19" s="1">
        <v>0</v>
      </c>
      <c r="E19" s="1">
        <f t="shared" si="0"/>
        <v>4809</v>
      </c>
      <c r="F19" s="1">
        <v>6025</v>
      </c>
      <c r="G19" s="1">
        <v>0</v>
      </c>
      <c r="H19" s="1">
        <f t="shared" si="1"/>
        <v>6025</v>
      </c>
      <c r="I19" s="1">
        <v>10265</v>
      </c>
      <c r="J19" s="1">
        <v>0</v>
      </c>
      <c r="K19" s="1">
        <f t="shared" si="2"/>
        <v>10265</v>
      </c>
      <c r="L19" s="1">
        <v>6230</v>
      </c>
      <c r="M19" s="1">
        <v>0</v>
      </c>
      <c r="N19" s="1">
        <f t="shared" si="3"/>
        <v>6230</v>
      </c>
      <c r="O19" s="1">
        <v>1125</v>
      </c>
      <c r="P19" s="1">
        <v>0</v>
      </c>
      <c r="Q19" s="1">
        <f t="shared" si="4"/>
        <v>1125</v>
      </c>
      <c r="R19" s="1">
        <v>2062</v>
      </c>
      <c r="S19" s="1">
        <v>0</v>
      </c>
      <c r="T19" s="1">
        <f t="shared" si="5"/>
        <v>2062</v>
      </c>
      <c r="U19" s="1">
        <v>871</v>
      </c>
      <c r="V19" s="1">
        <v>0</v>
      </c>
      <c r="W19" s="1">
        <f t="shared" si="6"/>
        <v>871</v>
      </c>
      <c r="X19" s="1">
        <v>0</v>
      </c>
      <c r="Y19" s="1">
        <v>0</v>
      </c>
      <c r="Z19" s="1">
        <f t="shared" si="7"/>
        <v>0</v>
      </c>
      <c r="AA19" s="1">
        <v>1294</v>
      </c>
      <c r="AB19" s="1">
        <v>0</v>
      </c>
      <c r="AC19" s="1">
        <f t="shared" si="8"/>
        <v>1294</v>
      </c>
      <c r="AD19" s="1">
        <v>2827</v>
      </c>
      <c r="AE19" s="1">
        <v>0</v>
      </c>
      <c r="AF19" s="1">
        <f t="shared" si="12"/>
        <v>2827</v>
      </c>
      <c r="AG19" s="1">
        <v>6744</v>
      </c>
      <c r="AH19" s="1">
        <v>0</v>
      </c>
      <c r="AI19" s="1">
        <f t="shared" si="9"/>
        <v>6744</v>
      </c>
      <c r="AJ19" s="1">
        <v>9359</v>
      </c>
      <c r="AK19" s="1">
        <v>0</v>
      </c>
      <c r="AL19" s="1">
        <f t="shared" si="10"/>
        <v>9359</v>
      </c>
      <c r="AM19" s="1">
        <f t="shared" si="13"/>
        <v>51611</v>
      </c>
      <c r="AN19" s="1">
        <f t="shared" si="14"/>
        <v>0</v>
      </c>
      <c r="AO19" s="1">
        <f t="shared" si="11"/>
        <v>51611</v>
      </c>
    </row>
    <row r="20" spans="2:41">
      <c r="B20" s="45" t="s">
        <v>21</v>
      </c>
      <c r="C20" s="1">
        <v>6427</v>
      </c>
      <c r="D20" s="1">
        <v>0</v>
      </c>
      <c r="E20" s="1">
        <f t="shared" si="0"/>
        <v>6427</v>
      </c>
      <c r="F20" s="1">
        <v>3596</v>
      </c>
      <c r="G20" s="1">
        <v>0</v>
      </c>
      <c r="H20" s="1">
        <f t="shared" si="1"/>
        <v>3596</v>
      </c>
      <c r="I20" s="1">
        <v>11187</v>
      </c>
      <c r="J20" s="1">
        <v>0</v>
      </c>
      <c r="K20" s="1">
        <f t="shared" si="2"/>
        <v>11187</v>
      </c>
      <c r="L20" s="1">
        <v>11903</v>
      </c>
      <c r="M20" s="1">
        <v>0</v>
      </c>
      <c r="N20" s="1">
        <f t="shared" si="3"/>
        <v>11903</v>
      </c>
      <c r="O20" s="1">
        <v>1330</v>
      </c>
      <c r="P20" s="1">
        <v>0</v>
      </c>
      <c r="Q20" s="1">
        <f t="shared" si="4"/>
        <v>1330</v>
      </c>
      <c r="R20" s="1">
        <v>1620</v>
      </c>
      <c r="S20" s="1">
        <v>0</v>
      </c>
      <c r="T20" s="1">
        <f t="shared" si="5"/>
        <v>1620</v>
      </c>
      <c r="U20" s="1">
        <v>652</v>
      </c>
      <c r="V20" s="1">
        <v>0</v>
      </c>
      <c r="W20" s="1">
        <f t="shared" si="6"/>
        <v>652</v>
      </c>
      <c r="X20" s="1">
        <v>0</v>
      </c>
      <c r="Y20" s="1">
        <v>0</v>
      </c>
      <c r="Z20" s="1">
        <f t="shared" si="7"/>
        <v>0</v>
      </c>
      <c r="AA20" s="1">
        <v>888</v>
      </c>
      <c r="AB20" s="1">
        <v>0</v>
      </c>
      <c r="AC20" s="1">
        <f t="shared" si="8"/>
        <v>888</v>
      </c>
      <c r="AD20" s="1">
        <v>3299</v>
      </c>
      <c r="AE20" s="1">
        <v>0</v>
      </c>
      <c r="AF20" s="1">
        <f t="shared" si="12"/>
        <v>3299</v>
      </c>
      <c r="AG20" s="1">
        <v>7795</v>
      </c>
      <c r="AH20" s="1">
        <v>0</v>
      </c>
      <c r="AI20" s="1">
        <f t="shared" si="9"/>
        <v>7795</v>
      </c>
      <c r="AJ20" s="1">
        <v>15997</v>
      </c>
      <c r="AK20" s="1">
        <v>0</v>
      </c>
      <c r="AL20" s="1">
        <f t="shared" si="10"/>
        <v>15997</v>
      </c>
      <c r="AM20" s="1">
        <f t="shared" si="13"/>
        <v>64694</v>
      </c>
      <c r="AN20" s="1">
        <f t="shared" si="14"/>
        <v>0</v>
      </c>
      <c r="AO20" s="1">
        <f t="shared" si="11"/>
        <v>64694</v>
      </c>
    </row>
    <row r="21" spans="2:41">
      <c r="B21" s="45" t="s">
        <v>22</v>
      </c>
      <c r="C21" s="1">
        <v>1004</v>
      </c>
      <c r="D21" s="1">
        <v>0</v>
      </c>
      <c r="E21" s="1">
        <f t="shared" si="0"/>
        <v>1004</v>
      </c>
      <c r="F21" s="1">
        <v>1266</v>
      </c>
      <c r="G21" s="1">
        <v>0</v>
      </c>
      <c r="H21" s="1">
        <f t="shared" si="1"/>
        <v>1266</v>
      </c>
      <c r="I21" s="1">
        <v>1009</v>
      </c>
      <c r="J21" s="1">
        <v>0</v>
      </c>
      <c r="K21" s="1">
        <f t="shared" si="2"/>
        <v>1009</v>
      </c>
      <c r="L21" s="1">
        <v>872</v>
      </c>
      <c r="M21" s="1">
        <v>0</v>
      </c>
      <c r="N21" s="1">
        <f t="shared" si="3"/>
        <v>872</v>
      </c>
      <c r="O21" s="1">
        <v>50</v>
      </c>
      <c r="P21" s="1">
        <v>0</v>
      </c>
      <c r="Q21" s="1">
        <f t="shared" si="4"/>
        <v>50</v>
      </c>
      <c r="R21" s="1">
        <v>0</v>
      </c>
      <c r="S21" s="1">
        <v>0</v>
      </c>
      <c r="T21" s="1">
        <f t="shared" si="5"/>
        <v>0</v>
      </c>
      <c r="U21" s="1">
        <v>0</v>
      </c>
      <c r="V21" s="1">
        <v>0</v>
      </c>
      <c r="W21" s="1">
        <f t="shared" si="6"/>
        <v>0</v>
      </c>
      <c r="X21" s="1">
        <v>0</v>
      </c>
      <c r="Y21" s="1">
        <v>0</v>
      </c>
      <c r="Z21" s="1">
        <f t="shared" si="7"/>
        <v>0</v>
      </c>
      <c r="AA21" s="1">
        <v>0</v>
      </c>
      <c r="AB21" s="1">
        <v>0</v>
      </c>
      <c r="AC21" s="1">
        <f t="shared" si="8"/>
        <v>0</v>
      </c>
      <c r="AD21" s="1">
        <v>0</v>
      </c>
      <c r="AE21" s="1">
        <v>0</v>
      </c>
      <c r="AF21" s="1">
        <f t="shared" si="12"/>
        <v>0</v>
      </c>
      <c r="AG21" s="1">
        <v>2578</v>
      </c>
      <c r="AH21" s="1">
        <v>0</v>
      </c>
      <c r="AI21" s="1">
        <f t="shared" si="9"/>
        <v>2578</v>
      </c>
      <c r="AJ21" s="1">
        <v>4540</v>
      </c>
      <c r="AK21" s="1">
        <v>0</v>
      </c>
      <c r="AL21" s="1">
        <f t="shared" si="10"/>
        <v>4540</v>
      </c>
      <c r="AM21" s="1">
        <f t="shared" si="13"/>
        <v>11319</v>
      </c>
      <c r="AN21" s="1">
        <f t="shared" si="14"/>
        <v>0</v>
      </c>
      <c r="AO21" s="1">
        <f t="shared" si="11"/>
        <v>11319</v>
      </c>
    </row>
    <row r="22" spans="2:41">
      <c r="B22" s="45" t="s">
        <v>23</v>
      </c>
      <c r="C22" s="1">
        <v>1271</v>
      </c>
      <c r="D22" s="1">
        <v>0</v>
      </c>
      <c r="E22" s="1">
        <f t="shared" si="0"/>
        <v>1271</v>
      </c>
      <c r="F22" s="1">
        <v>1427</v>
      </c>
      <c r="G22" s="1">
        <v>0</v>
      </c>
      <c r="H22" s="1">
        <f t="shared" si="1"/>
        <v>1427</v>
      </c>
      <c r="I22" s="1">
        <v>2676</v>
      </c>
      <c r="J22" s="1">
        <v>0</v>
      </c>
      <c r="K22" s="1">
        <f t="shared" si="2"/>
        <v>2676</v>
      </c>
      <c r="L22" s="1">
        <v>2356</v>
      </c>
      <c r="M22" s="1">
        <v>0</v>
      </c>
      <c r="N22" s="1">
        <f t="shared" si="3"/>
        <v>2356</v>
      </c>
      <c r="O22" s="1">
        <v>642</v>
      </c>
      <c r="P22" s="1">
        <v>0</v>
      </c>
      <c r="Q22" s="1">
        <f t="shared" si="4"/>
        <v>642</v>
      </c>
      <c r="R22" s="1">
        <v>868</v>
      </c>
      <c r="S22" s="1">
        <v>0</v>
      </c>
      <c r="T22" s="1">
        <f t="shared" si="5"/>
        <v>868</v>
      </c>
      <c r="U22" s="1">
        <v>271</v>
      </c>
      <c r="V22" s="1">
        <v>0</v>
      </c>
      <c r="W22" s="1">
        <f t="shared" si="6"/>
        <v>271</v>
      </c>
      <c r="X22" s="1">
        <v>0</v>
      </c>
      <c r="Y22" s="1">
        <v>0</v>
      </c>
      <c r="Z22" s="1">
        <f t="shared" si="7"/>
        <v>0</v>
      </c>
      <c r="AA22" s="1">
        <v>388</v>
      </c>
      <c r="AB22" s="1">
        <v>0</v>
      </c>
      <c r="AC22" s="1">
        <f t="shared" si="8"/>
        <v>388</v>
      </c>
      <c r="AD22" s="1">
        <v>576</v>
      </c>
      <c r="AE22" s="1">
        <v>0</v>
      </c>
      <c r="AF22" s="1">
        <f t="shared" si="12"/>
        <v>576</v>
      </c>
      <c r="AG22" s="1">
        <v>1081</v>
      </c>
      <c r="AH22" s="1">
        <v>0</v>
      </c>
      <c r="AI22" s="1">
        <f t="shared" si="9"/>
        <v>1081</v>
      </c>
      <c r="AJ22" s="1">
        <v>2224</v>
      </c>
      <c r="AK22" s="1">
        <v>0</v>
      </c>
      <c r="AL22" s="1">
        <f t="shared" si="10"/>
        <v>2224</v>
      </c>
      <c r="AM22" s="1">
        <f t="shared" si="13"/>
        <v>13780</v>
      </c>
      <c r="AN22" s="1">
        <f t="shared" si="14"/>
        <v>0</v>
      </c>
      <c r="AO22" s="1">
        <f t="shared" si="11"/>
        <v>13780</v>
      </c>
    </row>
    <row r="23" spans="2:41">
      <c r="B23" s="45" t="s">
        <v>24</v>
      </c>
      <c r="C23" s="1">
        <v>6945</v>
      </c>
      <c r="D23" s="1">
        <v>0</v>
      </c>
      <c r="E23" s="1">
        <f t="shared" si="0"/>
        <v>6945</v>
      </c>
      <c r="F23" s="1">
        <v>5270</v>
      </c>
      <c r="G23" s="1">
        <v>0</v>
      </c>
      <c r="H23" s="1">
        <f t="shared" si="1"/>
        <v>5270</v>
      </c>
      <c r="I23" s="1">
        <v>22987</v>
      </c>
      <c r="J23" s="1">
        <v>0</v>
      </c>
      <c r="K23" s="1">
        <f t="shared" si="2"/>
        <v>22987</v>
      </c>
      <c r="L23" s="1">
        <v>17423</v>
      </c>
      <c r="M23" s="1">
        <v>0</v>
      </c>
      <c r="N23" s="1">
        <f t="shared" si="3"/>
        <v>17423</v>
      </c>
      <c r="O23" s="1">
        <v>2028</v>
      </c>
      <c r="P23" s="1">
        <v>0</v>
      </c>
      <c r="Q23" s="1">
        <f t="shared" si="4"/>
        <v>2028</v>
      </c>
      <c r="R23" s="1">
        <v>1880</v>
      </c>
      <c r="S23" s="1">
        <v>0</v>
      </c>
      <c r="T23" s="1">
        <f t="shared" si="5"/>
        <v>1880</v>
      </c>
      <c r="U23" s="1">
        <v>820</v>
      </c>
      <c r="V23" s="1">
        <v>0</v>
      </c>
      <c r="W23" s="1">
        <f t="shared" si="6"/>
        <v>820</v>
      </c>
      <c r="X23" s="1">
        <v>0</v>
      </c>
      <c r="Y23" s="1">
        <v>0</v>
      </c>
      <c r="Z23" s="1">
        <f t="shared" si="7"/>
        <v>0</v>
      </c>
      <c r="AA23" s="1">
        <v>1339</v>
      </c>
      <c r="AB23" s="1">
        <v>0</v>
      </c>
      <c r="AC23" s="1">
        <f t="shared" si="8"/>
        <v>1339</v>
      </c>
      <c r="AD23" s="1">
        <v>4750</v>
      </c>
      <c r="AE23" s="1">
        <v>0</v>
      </c>
      <c r="AF23" s="1">
        <f t="shared" si="12"/>
        <v>4750</v>
      </c>
      <c r="AG23" s="1">
        <v>9785</v>
      </c>
      <c r="AH23" s="1">
        <v>0</v>
      </c>
      <c r="AI23" s="1">
        <f t="shared" si="9"/>
        <v>9785</v>
      </c>
      <c r="AJ23" s="1">
        <v>23548</v>
      </c>
      <c r="AK23" s="1">
        <v>0</v>
      </c>
      <c r="AL23" s="1">
        <f t="shared" si="10"/>
        <v>23548</v>
      </c>
      <c r="AM23" s="1">
        <f t="shared" si="13"/>
        <v>96775</v>
      </c>
      <c r="AN23" s="1">
        <f t="shared" si="14"/>
        <v>0</v>
      </c>
      <c r="AO23" s="1">
        <f t="shared" si="11"/>
        <v>96775</v>
      </c>
    </row>
    <row r="24" spans="2:41">
      <c r="B24" s="45" t="s">
        <v>25</v>
      </c>
      <c r="C24" s="1">
        <v>43880</v>
      </c>
      <c r="D24" s="1">
        <v>0</v>
      </c>
      <c r="E24" s="1">
        <f t="shared" si="0"/>
        <v>43880</v>
      </c>
      <c r="F24" s="1">
        <v>67054</v>
      </c>
      <c r="G24" s="1">
        <v>0</v>
      </c>
      <c r="H24" s="1">
        <f t="shared" si="1"/>
        <v>67054</v>
      </c>
      <c r="I24" s="1">
        <v>127791</v>
      </c>
      <c r="J24" s="1">
        <v>0</v>
      </c>
      <c r="K24" s="1">
        <f t="shared" si="2"/>
        <v>127791</v>
      </c>
      <c r="L24" s="1">
        <v>90543</v>
      </c>
      <c r="M24" s="1">
        <v>0</v>
      </c>
      <c r="N24" s="1">
        <f t="shared" si="3"/>
        <v>90543</v>
      </c>
      <c r="O24" s="1">
        <v>16744</v>
      </c>
      <c r="P24" s="1">
        <v>0</v>
      </c>
      <c r="Q24" s="1">
        <f t="shared" si="4"/>
        <v>16744</v>
      </c>
      <c r="R24" s="1">
        <v>31751</v>
      </c>
      <c r="S24" s="1">
        <v>0</v>
      </c>
      <c r="T24" s="1">
        <f t="shared" si="5"/>
        <v>31751</v>
      </c>
      <c r="U24" s="1">
        <v>13947</v>
      </c>
      <c r="V24" s="1">
        <v>0</v>
      </c>
      <c r="W24" s="1">
        <f t="shared" si="6"/>
        <v>13947</v>
      </c>
      <c r="X24" s="1">
        <v>1633</v>
      </c>
      <c r="Y24" s="1">
        <v>0</v>
      </c>
      <c r="Z24" s="1">
        <f t="shared" si="7"/>
        <v>1633</v>
      </c>
      <c r="AA24" s="1">
        <v>21344</v>
      </c>
      <c r="AB24" s="1">
        <v>0</v>
      </c>
      <c r="AC24" s="1">
        <f t="shared" si="8"/>
        <v>21344</v>
      </c>
      <c r="AD24" s="1">
        <v>49352</v>
      </c>
      <c r="AE24" s="1">
        <v>0</v>
      </c>
      <c r="AF24" s="1">
        <f t="shared" si="12"/>
        <v>49352</v>
      </c>
      <c r="AG24" s="1">
        <v>66617</v>
      </c>
      <c r="AH24" s="1">
        <v>0</v>
      </c>
      <c r="AI24" s="1">
        <f t="shared" si="9"/>
        <v>66617</v>
      </c>
      <c r="AJ24" s="1">
        <v>88160</v>
      </c>
      <c r="AK24" s="1">
        <v>0</v>
      </c>
      <c r="AL24" s="1">
        <f t="shared" si="10"/>
        <v>88160</v>
      </c>
      <c r="AM24" s="1">
        <f t="shared" si="13"/>
        <v>618816</v>
      </c>
      <c r="AN24" s="1">
        <f t="shared" si="14"/>
        <v>0</v>
      </c>
      <c r="AO24" s="1">
        <f t="shared" si="11"/>
        <v>618816</v>
      </c>
    </row>
    <row r="25" spans="2:41">
      <c r="B25" s="45" t="s">
        <v>26</v>
      </c>
      <c r="C25" s="1">
        <v>10844</v>
      </c>
      <c r="D25" s="1">
        <v>0</v>
      </c>
      <c r="E25" s="1">
        <f t="shared" si="0"/>
        <v>10844</v>
      </c>
      <c r="F25" s="1">
        <v>9573</v>
      </c>
      <c r="G25" s="1">
        <v>0</v>
      </c>
      <c r="H25" s="1">
        <f t="shared" si="1"/>
        <v>9573</v>
      </c>
      <c r="I25" s="1">
        <v>27051</v>
      </c>
      <c r="J25" s="1">
        <v>0</v>
      </c>
      <c r="K25" s="1">
        <f t="shared" si="2"/>
        <v>27051</v>
      </c>
      <c r="L25" s="1">
        <v>18996</v>
      </c>
      <c r="M25" s="1">
        <v>0</v>
      </c>
      <c r="N25" s="1">
        <f t="shared" si="3"/>
        <v>18996</v>
      </c>
      <c r="O25" s="1">
        <v>2914</v>
      </c>
      <c r="P25" s="1">
        <v>0</v>
      </c>
      <c r="Q25" s="1">
        <f t="shared" si="4"/>
        <v>2914</v>
      </c>
      <c r="R25" s="1">
        <v>4208</v>
      </c>
      <c r="S25" s="1">
        <v>0</v>
      </c>
      <c r="T25" s="1">
        <f t="shared" si="5"/>
        <v>4208</v>
      </c>
      <c r="U25" s="1">
        <v>1589</v>
      </c>
      <c r="V25" s="1">
        <v>0</v>
      </c>
      <c r="W25" s="1">
        <f t="shared" si="6"/>
        <v>1589</v>
      </c>
      <c r="X25" s="1">
        <v>0</v>
      </c>
      <c r="Y25" s="1">
        <v>0</v>
      </c>
      <c r="Z25" s="1">
        <f t="shared" si="7"/>
        <v>0</v>
      </c>
      <c r="AA25" s="1">
        <v>1766</v>
      </c>
      <c r="AB25" s="1">
        <v>0</v>
      </c>
      <c r="AC25" s="1">
        <f t="shared" si="8"/>
        <v>1766</v>
      </c>
      <c r="AD25" s="1">
        <v>17896</v>
      </c>
      <c r="AE25" s="1">
        <v>0</v>
      </c>
      <c r="AF25" s="1">
        <f t="shared" si="12"/>
        <v>17896</v>
      </c>
      <c r="AG25" s="1">
        <v>40578</v>
      </c>
      <c r="AH25" s="1">
        <v>0</v>
      </c>
      <c r="AI25" s="1">
        <f t="shared" si="9"/>
        <v>40578</v>
      </c>
      <c r="AJ25" s="1">
        <v>54833</v>
      </c>
      <c r="AK25" s="1">
        <v>0</v>
      </c>
      <c r="AL25" s="1">
        <f t="shared" si="10"/>
        <v>54833</v>
      </c>
      <c r="AM25" s="1">
        <f t="shared" si="13"/>
        <v>190248</v>
      </c>
      <c r="AN25" s="1">
        <f t="shared" si="14"/>
        <v>0</v>
      </c>
      <c r="AO25" s="1">
        <f t="shared" si="11"/>
        <v>190248</v>
      </c>
    </row>
    <row r="26" spans="2:41">
      <c r="B26" s="45" t="s">
        <v>27</v>
      </c>
      <c r="C26" s="1">
        <v>4204</v>
      </c>
      <c r="D26" s="1">
        <v>0</v>
      </c>
      <c r="E26" s="1">
        <f t="shared" si="0"/>
        <v>4204</v>
      </c>
      <c r="F26" s="1">
        <v>3137</v>
      </c>
      <c r="G26" s="1">
        <v>0</v>
      </c>
      <c r="H26" s="1">
        <f t="shared" si="1"/>
        <v>3137</v>
      </c>
      <c r="I26" s="1">
        <v>13999</v>
      </c>
      <c r="J26" s="1">
        <v>0</v>
      </c>
      <c r="K26" s="1">
        <f t="shared" si="2"/>
        <v>13999</v>
      </c>
      <c r="L26" s="1">
        <v>10872</v>
      </c>
      <c r="M26" s="1">
        <v>0</v>
      </c>
      <c r="N26" s="1">
        <f t="shared" si="3"/>
        <v>10872</v>
      </c>
      <c r="O26" s="1">
        <v>3954</v>
      </c>
      <c r="P26" s="1">
        <v>0</v>
      </c>
      <c r="Q26" s="1">
        <f t="shared" si="4"/>
        <v>3954</v>
      </c>
      <c r="R26" s="1">
        <v>4158</v>
      </c>
      <c r="S26" s="1">
        <v>0</v>
      </c>
      <c r="T26" s="1">
        <f t="shared" si="5"/>
        <v>4158</v>
      </c>
      <c r="U26" s="1">
        <v>1127</v>
      </c>
      <c r="V26" s="1">
        <v>0</v>
      </c>
      <c r="W26" s="1">
        <f t="shared" si="6"/>
        <v>1127</v>
      </c>
      <c r="X26" s="1">
        <v>0</v>
      </c>
      <c r="Y26" s="1">
        <v>0</v>
      </c>
      <c r="Z26" s="1">
        <f t="shared" si="7"/>
        <v>0</v>
      </c>
      <c r="AA26" s="1">
        <v>3125</v>
      </c>
      <c r="AB26" s="1">
        <v>0</v>
      </c>
      <c r="AC26" s="1">
        <f t="shared" si="8"/>
        <v>3125</v>
      </c>
      <c r="AD26" s="1">
        <v>9206</v>
      </c>
      <c r="AE26" s="1">
        <v>0</v>
      </c>
      <c r="AF26" s="1">
        <f t="shared" si="12"/>
        <v>9206</v>
      </c>
      <c r="AG26" s="1">
        <v>10618</v>
      </c>
      <c r="AH26" s="1">
        <v>0</v>
      </c>
      <c r="AI26" s="1">
        <f t="shared" si="9"/>
        <v>10618</v>
      </c>
      <c r="AJ26" s="1">
        <v>12648</v>
      </c>
      <c r="AK26" s="1">
        <v>0</v>
      </c>
      <c r="AL26" s="1">
        <f t="shared" si="10"/>
        <v>12648</v>
      </c>
      <c r="AM26" s="1">
        <f t="shared" si="13"/>
        <v>77048</v>
      </c>
      <c r="AN26" s="1">
        <f t="shared" si="14"/>
        <v>0</v>
      </c>
      <c r="AO26" s="1">
        <f t="shared" si="11"/>
        <v>77048</v>
      </c>
    </row>
    <row r="27" spans="2:41">
      <c r="B27" s="45" t="s">
        <v>28</v>
      </c>
      <c r="C27" s="1">
        <v>11821</v>
      </c>
      <c r="D27" s="1">
        <v>0</v>
      </c>
      <c r="E27" s="1">
        <f t="shared" si="0"/>
        <v>11821</v>
      </c>
      <c r="F27" s="1">
        <v>16727</v>
      </c>
      <c r="G27" s="1">
        <v>0</v>
      </c>
      <c r="H27" s="1">
        <f t="shared" si="1"/>
        <v>16727</v>
      </c>
      <c r="I27" s="1">
        <v>32388</v>
      </c>
      <c r="J27" s="1">
        <v>0</v>
      </c>
      <c r="K27" s="1">
        <f t="shared" si="2"/>
        <v>32388</v>
      </c>
      <c r="L27" s="1">
        <v>20811</v>
      </c>
      <c r="M27" s="1">
        <v>0</v>
      </c>
      <c r="N27" s="1">
        <f t="shared" si="3"/>
        <v>20811</v>
      </c>
      <c r="O27" s="1">
        <v>4434</v>
      </c>
      <c r="P27" s="1">
        <v>0</v>
      </c>
      <c r="Q27" s="1">
        <f t="shared" si="4"/>
        <v>4434</v>
      </c>
      <c r="R27" s="1">
        <v>7762</v>
      </c>
      <c r="S27" s="1">
        <v>0</v>
      </c>
      <c r="T27" s="1">
        <f t="shared" si="5"/>
        <v>7762</v>
      </c>
      <c r="U27" s="1">
        <v>2408</v>
      </c>
      <c r="V27" s="1">
        <v>0</v>
      </c>
      <c r="W27" s="1">
        <f t="shared" si="6"/>
        <v>2408</v>
      </c>
      <c r="X27" s="1">
        <v>0</v>
      </c>
      <c r="Y27" s="1">
        <v>0</v>
      </c>
      <c r="Z27" s="1">
        <f t="shared" si="7"/>
        <v>0</v>
      </c>
      <c r="AA27" s="1">
        <v>2258</v>
      </c>
      <c r="AB27" s="1">
        <v>0</v>
      </c>
      <c r="AC27" s="1">
        <f t="shared" si="8"/>
        <v>2258</v>
      </c>
      <c r="AD27" s="1">
        <v>8402</v>
      </c>
      <c r="AE27" s="1">
        <v>0</v>
      </c>
      <c r="AF27" s="1">
        <f t="shared" si="12"/>
        <v>8402</v>
      </c>
      <c r="AG27" s="1">
        <v>16064</v>
      </c>
      <c r="AH27" s="1">
        <v>0</v>
      </c>
      <c r="AI27" s="1">
        <f t="shared" si="9"/>
        <v>16064</v>
      </c>
      <c r="AJ27" s="1">
        <v>21739</v>
      </c>
      <c r="AK27" s="1">
        <v>0</v>
      </c>
      <c r="AL27" s="1">
        <f t="shared" si="10"/>
        <v>21739</v>
      </c>
      <c r="AM27" s="1">
        <f t="shared" si="13"/>
        <v>144814</v>
      </c>
      <c r="AN27" s="1">
        <f t="shared" si="14"/>
        <v>0</v>
      </c>
      <c r="AO27" s="1">
        <f t="shared" si="11"/>
        <v>144814</v>
      </c>
    </row>
    <row r="28" spans="2:41">
      <c r="B28" s="45" t="s">
        <v>29</v>
      </c>
      <c r="C28" s="1">
        <v>805</v>
      </c>
      <c r="D28" s="1">
        <v>0</v>
      </c>
      <c r="E28" s="1">
        <f t="shared" si="0"/>
        <v>805</v>
      </c>
      <c r="F28" s="1">
        <v>996</v>
      </c>
      <c r="G28" s="1">
        <v>0</v>
      </c>
      <c r="H28" s="1">
        <f t="shared" si="1"/>
        <v>996</v>
      </c>
      <c r="I28" s="1">
        <v>1489</v>
      </c>
      <c r="J28" s="1">
        <v>0</v>
      </c>
      <c r="K28" s="1">
        <f t="shared" si="2"/>
        <v>1489</v>
      </c>
      <c r="L28" s="1">
        <v>2088</v>
      </c>
      <c r="M28" s="1">
        <v>0</v>
      </c>
      <c r="N28" s="1">
        <f t="shared" si="3"/>
        <v>2088</v>
      </c>
      <c r="O28" s="1">
        <v>38</v>
      </c>
      <c r="P28" s="1">
        <v>0</v>
      </c>
      <c r="Q28" s="1">
        <f t="shared" si="4"/>
        <v>38</v>
      </c>
      <c r="R28" s="1">
        <v>170</v>
      </c>
      <c r="S28" s="1">
        <v>0</v>
      </c>
      <c r="T28" s="1">
        <f t="shared" si="5"/>
        <v>170</v>
      </c>
      <c r="U28" s="1">
        <v>75</v>
      </c>
      <c r="V28" s="1">
        <v>0</v>
      </c>
      <c r="W28" s="1">
        <f t="shared" si="6"/>
        <v>75</v>
      </c>
      <c r="X28" s="1">
        <v>0</v>
      </c>
      <c r="Y28" s="1">
        <v>0</v>
      </c>
      <c r="Z28" s="1">
        <f t="shared" si="7"/>
        <v>0</v>
      </c>
      <c r="AA28" s="1">
        <v>0</v>
      </c>
      <c r="AB28" s="1">
        <v>0</v>
      </c>
      <c r="AC28" s="1">
        <f t="shared" si="8"/>
        <v>0</v>
      </c>
      <c r="AD28" s="1">
        <v>491</v>
      </c>
      <c r="AE28" s="1">
        <v>0</v>
      </c>
      <c r="AF28" s="1">
        <f t="shared" si="12"/>
        <v>491</v>
      </c>
      <c r="AG28" s="1">
        <v>947</v>
      </c>
      <c r="AH28" s="1">
        <v>0</v>
      </c>
      <c r="AI28" s="1">
        <f t="shared" si="9"/>
        <v>947</v>
      </c>
      <c r="AJ28" s="1">
        <v>1517</v>
      </c>
      <c r="AK28" s="1">
        <v>0</v>
      </c>
      <c r="AL28" s="1">
        <f t="shared" si="10"/>
        <v>1517</v>
      </c>
      <c r="AM28" s="1">
        <f t="shared" si="13"/>
        <v>8616</v>
      </c>
      <c r="AN28" s="1">
        <f t="shared" si="14"/>
        <v>0</v>
      </c>
      <c r="AO28" s="1">
        <f t="shared" si="11"/>
        <v>8616</v>
      </c>
    </row>
    <row r="29" spans="2:41">
      <c r="B29" s="45" t="s">
        <v>30</v>
      </c>
      <c r="C29" s="1">
        <v>88257</v>
      </c>
      <c r="D29" s="1">
        <v>68</v>
      </c>
      <c r="E29" s="1">
        <f t="shared" si="0"/>
        <v>88325</v>
      </c>
      <c r="F29" s="1">
        <v>120225</v>
      </c>
      <c r="G29" s="1">
        <v>174</v>
      </c>
      <c r="H29" s="1">
        <f t="shared" si="1"/>
        <v>120399</v>
      </c>
      <c r="I29" s="1">
        <v>253429</v>
      </c>
      <c r="J29" s="1">
        <v>153</v>
      </c>
      <c r="K29" s="1">
        <f t="shared" si="2"/>
        <v>253582</v>
      </c>
      <c r="L29" s="1">
        <v>245327</v>
      </c>
      <c r="M29" s="1">
        <v>275</v>
      </c>
      <c r="N29" s="1">
        <f t="shared" si="3"/>
        <v>245602</v>
      </c>
      <c r="O29" s="1">
        <v>28513</v>
      </c>
      <c r="P29" s="1">
        <v>352</v>
      </c>
      <c r="Q29" s="1">
        <f t="shared" si="4"/>
        <v>28865</v>
      </c>
      <c r="R29" s="1">
        <v>40308</v>
      </c>
      <c r="S29" s="1">
        <v>272</v>
      </c>
      <c r="T29" s="1">
        <f t="shared" si="5"/>
        <v>40580</v>
      </c>
      <c r="U29" s="1">
        <v>26160</v>
      </c>
      <c r="V29" s="1">
        <v>19628</v>
      </c>
      <c r="W29" s="1">
        <f t="shared" si="6"/>
        <v>45788</v>
      </c>
      <c r="X29" s="1">
        <v>2607</v>
      </c>
      <c r="Y29" s="1">
        <v>22870</v>
      </c>
      <c r="Z29" s="1">
        <f t="shared" si="7"/>
        <v>25477</v>
      </c>
      <c r="AA29" s="1">
        <v>32995</v>
      </c>
      <c r="AB29" s="1">
        <v>19034</v>
      </c>
      <c r="AC29" s="1">
        <f t="shared" si="8"/>
        <v>52029</v>
      </c>
      <c r="AD29" s="1">
        <v>122033</v>
      </c>
      <c r="AE29" s="1">
        <v>30144</v>
      </c>
      <c r="AF29" s="1">
        <f t="shared" si="12"/>
        <v>152177</v>
      </c>
      <c r="AG29" s="1">
        <v>214659</v>
      </c>
      <c r="AH29" s="1">
        <v>60230</v>
      </c>
      <c r="AI29" s="1">
        <f t="shared" si="9"/>
        <v>274889</v>
      </c>
      <c r="AJ29" s="1">
        <v>318220</v>
      </c>
      <c r="AK29" s="1">
        <v>140878</v>
      </c>
      <c r="AL29" s="1">
        <f t="shared" si="10"/>
        <v>459098</v>
      </c>
      <c r="AM29" s="1">
        <f t="shared" si="13"/>
        <v>1492733</v>
      </c>
      <c r="AN29" s="1">
        <f t="shared" si="14"/>
        <v>294078</v>
      </c>
      <c r="AO29" s="1">
        <f t="shared" si="11"/>
        <v>1786811</v>
      </c>
    </row>
    <row r="30" spans="2:41">
      <c r="B30" s="45" t="s">
        <v>31</v>
      </c>
      <c r="C30" s="1">
        <v>1727</v>
      </c>
      <c r="D30" s="1">
        <v>0</v>
      </c>
      <c r="E30" s="1">
        <f t="shared" si="0"/>
        <v>1727</v>
      </c>
      <c r="F30" s="1">
        <v>1299</v>
      </c>
      <c r="G30" s="1">
        <v>0</v>
      </c>
      <c r="H30" s="1">
        <f t="shared" si="1"/>
        <v>1299</v>
      </c>
      <c r="I30" s="1">
        <v>6837</v>
      </c>
      <c r="J30" s="1">
        <v>0</v>
      </c>
      <c r="K30" s="1">
        <f t="shared" si="2"/>
        <v>6837</v>
      </c>
      <c r="L30" s="1">
        <v>7129</v>
      </c>
      <c r="M30" s="1">
        <v>0</v>
      </c>
      <c r="N30" s="1">
        <f t="shared" si="3"/>
        <v>7129</v>
      </c>
      <c r="O30" s="1">
        <v>290</v>
      </c>
      <c r="P30" s="1">
        <v>0</v>
      </c>
      <c r="Q30" s="1">
        <f t="shared" si="4"/>
        <v>290</v>
      </c>
      <c r="R30" s="1">
        <v>999</v>
      </c>
      <c r="S30" s="1">
        <v>0</v>
      </c>
      <c r="T30" s="1">
        <f t="shared" si="5"/>
        <v>999</v>
      </c>
      <c r="U30" s="1">
        <v>668</v>
      </c>
      <c r="V30" s="1">
        <v>0</v>
      </c>
      <c r="W30" s="1">
        <f t="shared" si="6"/>
        <v>668</v>
      </c>
      <c r="X30" s="1">
        <v>0</v>
      </c>
      <c r="Y30" s="1">
        <v>0</v>
      </c>
      <c r="Z30" s="1">
        <f t="shared" si="7"/>
        <v>0</v>
      </c>
      <c r="AA30" s="1">
        <v>638</v>
      </c>
      <c r="AB30" s="1">
        <v>0</v>
      </c>
      <c r="AC30" s="1">
        <f t="shared" si="8"/>
        <v>638</v>
      </c>
      <c r="AD30" s="1">
        <v>1371</v>
      </c>
      <c r="AE30" s="1">
        <v>0</v>
      </c>
      <c r="AF30" s="1">
        <f t="shared" si="12"/>
        <v>1371</v>
      </c>
      <c r="AG30" s="1">
        <v>4379</v>
      </c>
      <c r="AH30" s="1">
        <v>0</v>
      </c>
      <c r="AI30" s="1">
        <f t="shared" si="9"/>
        <v>4379</v>
      </c>
      <c r="AJ30" s="1">
        <v>8141</v>
      </c>
      <c r="AK30" s="1">
        <v>0</v>
      </c>
      <c r="AL30" s="1">
        <f t="shared" si="10"/>
        <v>8141</v>
      </c>
      <c r="AM30" s="1">
        <f t="shared" si="13"/>
        <v>33478</v>
      </c>
      <c r="AN30" s="1">
        <f t="shared" si="14"/>
        <v>0</v>
      </c>
      <c r="AO30" s="1">
        <f t="shared" si="11"/>
        <v>33478</v>
      </c>
    </row>
    <row r="31" spans="2:41">
      <c r="B31" s="45" t="s">
        <v>32</v>
      </c>
      <c r="C31" s="1">
        <v>5994</v>
      </c>
      <c r="D31" s="1">
        <v>0</v>
      </c>
      <c r="E31" s="1">
        <f t="shared" si="0"/>
        <v>5994</v>
      </c>
      <c r="F31" s="1">
        <v>3277</v>
      </c>
      <c r="G31" s="1">
        <v>0</v>
      </c>
      <c r="H31" s="1">
        <f t="shared" si="1"/>
        <v>3277</v>
      </c>
      <c r="I31" s="1">
        <v>15230</v>
      </c>
      <c r="J31" s="1">
        <v>0</v>
      </c>
      <c r="K31" s="1">
        <f t="shared" si="2"/>
        <v>15230</v>
      </c>
      <c r="L31" s="1">
        <v>15004</v>
      </c>
      <c r="M31" s="1">
        <v>0</v>
      </c>
      <c r="N31" s="1">
        <f t="shared" si="3"/>
        <v>15004</v>
      </c>
      <c r="O31" s="1">
        <v>2888</v>
      </c>
      <c r="P31" s="1">
        <v>0</v>
      </c>
      <c r="Q31" s="1">
        <f t="shared" si="4"/>
        <v>2888</v>
      </c>
      <c r="R31" s="1">
        <v>3180</v>
      </c>
      <c r="S31" s="1">
        <v>0</v>
      </c>
      <c r="T31" s="1">
        <f t="shared" si="5"/>
        <v>3180</v>
      </c>
      <c r="U31" s="1">
        <v>1067</v>
      </c>
      <c r="V31" s="1">
        <v>0</v>
      </c>
      <c r="W31" s="1">
        <f t="shared" si="6"/>
        <v>1067</v>
      </c>
      <c r="X31" s="1">
        <v>0</v>
      </c>
      <c r="Y31" s="1">
        <v>0</v>
      </c>
      <c r="Z31" s="1">
        <f t="shared" si="7"/>
        <v>0</v>
      </c>
      <c r="AA31" s="1">
        <v>2447</v>
      </c>
      <c r="AB31" s="1">
        <v>0</v>
      </c>
      <c r="AC31" s="1">
        <f t="shared" si="8"/>
        <v>2447</v>
      </c>
      <c r="AD31" s="1">
        <v>4844</v>
      </c>
      <c r="AE31" s="1">
        <v>0</v>
      </c>
      <c r="AF31" s="1">
        <f t="shared" si="12"/>
        <v>4844</v>
      </c>
      <c r="AG31" s="1">
        <v>8097</v>
      </c>
      <c r="AH31" s="1">
        <v>0</v>
      </c>
      <c r="AI31" s="1">
        <f t="shared" si="9"/>
        <v>8097</v>
      </c>
      <c r="AJ31" s="1">
        <v>12364</v>
      </c>
      <c r="AK31" s="1">
        <v>0</v>
      </c>
      <c r="AL31" s="1">
        <f t="shared" si="10"/>
        <v>12364</v>
      </c>
      <c r="AM31" s="1">
        <f t="shared" si="13"/>
        <v>74392</v>
      </c>
      <c r="AN31" s="1">
        <f t="shared" si="14"/>
        <v>0</v>
      </c>
      <c r="AO31" s="1">
        <f t="shared" si="11"/>
        <v>74392</v>
      </c>
    </row>
    <row r="32" spans="2:41">
      <c r="B32" s="45" t="s">
        <v>33</v>
      </c>
      <c r="C32" s="1">
        <v>8119</v>
      </c>
      <c r="D32" s="1">
        <v>0</v>
      </c>
      <c r="E32" s="1">
        <f t="shared" si="0"/>
        <v>8119</v>
      </c>
      <c r="F32" s="1">
        <v>10818</v>
      </c>
      <c r="G32" s="1">
        <v>0</v>
      </c>
      <c r="H32" s="1">
        <f t="shared" si="1"/>
        <v>10818</v>
      </c>
      <c r="I32" s="1">
        <v>18759</v>
      </c>
      <c r="J32" s="1">
        <v>0</v>
      </c>
      <c r="K32" s="1">
        <f t="shared" si="2"/>
        <v>18759</v>
      </c>
      <c r="L32" s="1">
        <v>14593</v>
      </c>
      <c r="M32" s="1">
        <v>0</v>
      </c>
      <c r="N32" s="1">
        <f t="shared" si="3"/>
        <v>14593</v>
      </c>
      <c r="O32" s="1">
        <v>2831</v>
      </c>
      <c r="P32" s="1">
        <v>0</v>
      </c>
      <c r="Q32" s="1">
        <f t="shared" si="4"/>
        <v>2831</v>
      </c>
      <c r="R32" s="1">
        <v>4253</v>
      </c>
      <c r="S32" s="1">
        <v>0</v>
      </c>
      <c r="T32" s="1">
        <f t="shared" si="5"/>
        <v>4253</v>
      </c>
      <c r="U32" s="1">
        <v>2050</v>
      </c>
      <c r="V32" s="1">
        <v>0</v>
      </c>
      <c r="W32" s="1">
        <f t="shared" si="6"/>
        <v>2050</v>
      </c>
      <c r="X32" s="1">
        <v>0</v>
      </c>
      <c r="Y32" s="1">
        <v>0</v>
      </c>
      <c r="Z32" s="1">
        <f t="shared" si="7"/>
        <v>0</v>
      </c>
      <c r="AA32" s="1">
        <v>3449</v>
      </c>
      <c r="AB32" s="1">
        <v>0</v>
      </c>
      <c r="AC32" s="1">
        <f t="shared" si="8"/>
        <v>3449</v>
      </c>
      <c r="AD32" s="1">
        <v>9179</v>
      </c>
      <c r="AE32" s="1">
        <v>0</v>
      </c>
      <c r="AF32" s="1">
        <f t="shared" si="12"/>
        <v>9179</v>
      </c>
      <c r="AG32" s="1">
        <v>19674</v>
      </c>
      <c r="AH32" s="1">
        <v>0</v>
      </c>
      <c r="AI32" s="1">
        <f t="shared" si="9"/>
        <v>19674</v>
      </c>
      <c r="AJ32" s="1">
        <v>23629</v>
      </c>
      <c r="AK32" s="1">
        <v>0</v>
      </c>
      <c r="AL32" s="1">
        <f t="shared" si="10"/>
        <v>23629</v>
      </c>
      <c r="AM32" s="1">
        <f t="shared" si="13"/>
        <v>117354</v>
      </c>
      <c r="AN32" s="1">
        <f t="shared" si="14"/>
        <v>0</v>
      </c>
      <c r="AO32" s="1">
        <f t="shared" si="11"/>
        <v>117354</v>
      </c>
    </row>
    <row r="33" spans="2:44">
      <c r="B33" s="45" t="s">
        <v>34</v>
      </c>
      <c r="C33" s="1">
        <v>835</v>
      </c>
      <c r="D33" s="1">
        <v>0</v>
      </c>
      <c r="E33" s="1">
        <f t="shared" si="0"/>
        <v>835</v>
      </c>
      <c r="F33" s="1">
        <v>1600</v>
      </c>
      <c r="G33" s="1">
        <v>0</v>
      </c>
      <c r="H33" s="1">
        <f t="shared" si="1"/>
        <v>1600</v>
      </c>
      <c r="I33" s="1">
        <v>2872</v>
      </c>
      <c r="J33" s="1">
        <v>0</v>
      </c>
      <c r="K33" s="1">
        <f t="shared" si="2"/>
        <v>2872</v>
      </c>
      <c r="L33" s="1">
        <v>1827</v>
      </c>
      <c r="M33" s="1">
        <v>0</v>
      </c>
      <c r="N33" s="1">
        <f t="shared" si="3"/>
        <v>1827</v>
      </c>
      <c r="O33" s="1">
        <v>15</v>
      </c>
      <c r="P33" s="1">
        <v>0</v>
      </c>
      <c r="Q33" s="1">
        <f t="shared" si="4"/>
        <v>15</v>
      </c>
      <c r="R33" s="1">
        <v>586</v>
      </c>
      <c r="S33" s="1">
        <v>0</v>
      </c>
      <c r="T33" s="1">
        <f t="shared" si="5"/>
        <v>586</v>
      </c>
      <c r="U33" s="1">
        <v>209</v>
      </c>
      <c r="V33" s="1">
        <v>0</v>
      </c>
      <c r="W33" s="1">
        <f t="shared" si="6"/>
        <v>209</v>
      </c>
      <c r="X33" s="1">
        <v>0</v>
      </c>
      <c r="Y33" s="1">
        <v>0</v>
      </c>
      <c r="Z33" s="1">
        <f t="shared" si="7"/>
        <v>0</v>
      </c>
      <c r="AA33" s="1">
        <v>242</v>
      </c>
      <c r="AB33" s="1">
        <v>0</v>
      </c>
      <c r="AC33" s="1">
        <f t="shared" si="8"/>
        <v>242</v>
      </c>
      <c r="AD33" s="1">
        <v>1023</v>
      </c>
      <c r="AE33" s="1">
        <v>0</v>
      </c>
      <c r="AF33" s="1">
        <f t="shared" si="12"/>
        <v>1023</v>
      </c>
      <c r="AG33" s="1">
        <v>2565</v>
      </c>
      <c r="AH33" s="1">
        <v>0</v>
      </c>
      <c r="AI33" s="1">
        <f t="shared" si="9"/>
        <v>2565</v>
      </c>
      <c r="AJ33" s="1">
        <v>3439</v>
      </c>
      <c r="AK33" s="1">
        <v>0</v>
      </c>
      <c r="AL33" s="1">
        <f t="shared" si="10"/>
        <v>3439</v>
      </c>
      <c r="AM33" s="1">
        <f t="shared" si="13"/>
        <v>15213</v>
      </c>
      <c r="AN33" s="1">
        <f t="shared" si="14"/>
        <v>0</v>
      </c>
      <c r="AO33" s="1">
        <f t="shared" si="11"/>
        <v>15213</v>
      </c>
    </row>
    <row r="34" spans="2:44">
      <c r="B34" s="45" t="s">
        <v>35</v>
      </c>
      <c r="C34" s="1">
        <v>27462</v>
      </c>
      <c r="D34" s="1">
        <v>0</v>
      </c>
      <c r="E34" s="1">
        <f t="shared" si="0"/>
        <v>27462</v>
      </c>
      <c r="F34" s="1">
        <v>42315</v>
      </c>
      <c r="G34" s="1">
        <v>0</v>
      </c>
      <c r="H34" s="1">
        <f t="shared" si="1"/>
        <v>42315</v>
      </c>
      <c r="I34" s="1">
        <v>86395</v>
      </c>
      <c r="J34" s="1">
        <v>0</v>
      </c>
      <c r="K34" s="1">
        <f t="shared" si="2"/>
        <v>86395</v>
      </c>
      <c r="L34" s="1">
        <v>71443</v>
      </c>
      <c r="M34" s="1">
        <v>0</v>
      </c>
      <c r="N34" s="1">
        <f t="shared" si="3"/>
        <v>71443</v>
      </c>
      <c r="O34" s="1">
        <v>9271</v>
      </c>
      <c r="P34" s="1">
        <v>0</v>
      </c>
      <c r="Q34" s="1">
        <f t="shared" si="4"/>
        <v>9271</v>
      </c>
      <c r="R34" s="1">
        <v>22403</v>
      </c>
      <c r="S34" s="1">
        <v>0</v>
      </c>
      <c r="T34" s="1">
        <f t="shared" si="5"/>
        <v>22403</v>
      </c>
      <c r="U34" s="1">
        <v>9717</v>
      </c>
      <c r="V34" s="1">
        <v>0</v>
      </c>
      <c r="W34" s="1">
        <f t="shared" si="6"/>
        <v>9717</v>
      </c>
      <c r="X34" s="1">
        <v>17</v>
      </c>
      <c r="Y34" s="1">
        <v>0</v>
      </c>
      <c r="Z34" s="1">
        <f t="shared" si="7"/>
        <v>17</v>
      </c>
      <c r="AA34" s="1">
        <v>12395</v>
      </c>
      <c r="AB34" s="1">
        <v>0</v>
      </c>
      <c r="AC34" s="1">
        <f t="shared" si="8"/>
        <v>12395</v>
      </c>
      <c r="AD34" s="1">
        <v>36524</v>
      </c>
      <c r="AE34" s="1">
        <v>0</v>
      </c>
      <c r="AF34" s="1">
        <f t="shared" si="12"/>
        <v>36524</v>
      </c>
      <c r="AG34" s="1">
        <v>56393</v>
      </c>
      <c r="AH34" s="1">
        <v>0</v>
      </c>
      <c r="AI34" s="1">
        <f t="shared" si="9"/>
        <v>56393</v>
      </c>
      <c r="AJ34" s="1">
        <v>73936</v>
      </c>
      <c r="AK34" s="1">
        <v>0</v>
      </c>
      <c r="AL34" s="1">
        <f t="shared" si="10"/>
        <v>73936</v>
      </c>
      <c r="AM34" s="1">
        <f t="shared" si="13"/>
        <v>448271</v>
      </c>
      <c r="AN34" s="1">
        <f t="shared" si="14"/>
        <v>0</v>
      </c>
      <c r="AO34" s="1">
        <f t="shared" si="11"/>
        <v>448271</v>
      </c>
    </row>
    <row r="35" spans="2:44">
      <c r="B35" s="45" t="s">
        <v>36</v>
      </c>
      <c r="C35" s="1">
        <v>17207</v>
      </c>
      <c r="D35" s="1">
        <v>0</v>
      </c>
      <c r="E35" s="1">
        <f t="shared" si="0"/>
        <v>17207</v>
      </c>
      <c r="F35" s="1">
        <v>23189</v>
      </c>
      <c r="G35" s="1">
        <v>0</v>
      </c>
      <c r="H35" s="1">
        <f t="shared" si="1"/>
        <v>23189</v>
      </c>
      <c r="I35" s="1">
        <v>40261</v>
      </c>
      <c r="J35" s="1">
        <v>0</v>
      </c>
      <c r="K35" s="1">
        <f t="shared" si="2"/>
        <v>40261</v>
      </c>
      <c r="L35" s="1">
        <v>31391</v>
      </c>
      <c r="M35" s="1">
        <v>0</v>
      </c>
      <c r="N35" s="1">
        <f t="shared" si="3"/>
        <v>31391</v>
      </c>
      <c r="O35" s="1">
        <v>5648</v>
      </c>
      <c r="P35" s="1">
        <v>0</v>
      </c>
      <c r="Q35" s="1">
        <f t="shared" si="4"/>
        <v>5648</v>
      </c>
      <c r="R35" s="1">
        <v>9867</v>
      </c>
      <c r="S35" s="1">
        <v>0</v>
      </c>
      <c r="T35" s="1">
        <f t="shared" si="5"/>
        <v>9867</v>
      </c>
      <c r="U35" s="1">
        <v>4408</v>
      </c>
      <c r="V35" s="1">
        <v>0</v>
      </c>
      <c r="W35" s="1">
        <f t="shared" si="6"/>
        <v>4408</v>
      </c>
      <c r="X35" s="1">
        <v>16</v>
      </c>
      <c r="Y35" s="1">
        <v>0</v>
      </c>
      <c r="Z35" s="1">
        <f t="shared" si="7"/>
        <v>16</v>
      </c>
      <c r="AA35" s="1">
        <v>5015</v>
      </c>
      <c r="AB35" s="1">
        <v>0</v>
      </c>
      <c r="AC35" s="1">
        <f t="shared" si="8"/>
        <v>5015</v>
      </c>
      <c r="AD35" s="1">
        <v>16359</v>
      </c>
      <c r="AE35" s="1">
        <v>0</v>
      </c>
      <c r="AF35" s="1">
        <f t="shared" si="12"/>
        <v>16359</v>
      </c>
      <c r="AG35" s="1">
        <v>28627</v>
      </c>
      <c r="AH35" s="1">
        <v>0</v>
      </c>
      <c r="AI35" s="1">
        <f t="shared" si="9"/>
        <v>28627</v>
      </c>
      <c r="AJ35" s="1">
        <v>39443</v>
      </c>
      <c r="AK35" s="1">
        <v>0</v>
      </c>
      <c r="AL35" s="1">
        <f t="shared" si="10"/>
        <v>39443</v>
      </c>
      <c r="AM35" s="1">
        <f t="shared" si="13"/>
        <v>221431</v>
      </c>
      <c r="AN35" s="1">
        <f t="shared" si="14"/>
        <v>0</v>
      </c>
      <c r="AO35" s="1">
        <f t="shared" si="11"/>
        <v>221431</v>
      </c>
    </row>
    <row r="36" spans="2:44">
      <c r="B36" s="45" t="s">
        <v>37</v>
      </c>
      <c r="C36" s="1">
        <v>349</v>
      </c>
      <c r="D36" s="1">
        <v>0</v>
      </c>
      <c r="E36" s="1">
        <f t="shared" si="0"/>
        <v>349</v>
      </c>
      <c r="F36" s="1">
        <v>725</v>
      </c>
      <c r="G36" s="1">
        <v>0</v>
      </c>
      <c r="H36" s="1">
        <f t="shared" si="1"/>
        <v>725</v>
      </c>
      <c r="I36" s="1">
        <v>1932</v>
      </c>
      <c r="J36" s="1">
        <v>0</v>
      </c>
      <c r="K36" s="1">
        <f t="shared" si="2"/>
        <v>1932</v>
      </c>
      <c r="L36" s="1">
        <v>1557</v>
      </c>
      <c r="M36" s="1">
        <v>0</v>
      </c>
      <c r="N36" s="1">
        <f t="shared" si="3"/>
        <v>1557</v>
      </c>
      <c r="O36" s="1">
        <v>0</v>
      </c>
      <c r="P36" s="1">
        <v>0</v>
      </c>
      <c r="Q36" s="1">
        <f t="shared" si="4"/>
        <v>0</v>
      </c>
      <c r="R36" s="1">
        <v>0</v>
      </c>
      <c r="S36" s="1">
        <v>0</v>
      </c>
      <c r="T36" s="1">
        <f t="shared" si="5"/>
        <v>0</v>
      </c>
      <c r="U36" s="1">
        <v>114</v>
      </c>
      <c r="V36" s="1">
        <v>0</v>
      </c>
      <c r="W36" s="1">
        <f t="shared" si="6"/>
        <v>114</v>
      </c>
      <c r="X36" s="1">
        <v>0</v>
      </c>
      <c r="Y36" s="1">
        <v>0</v>
      </c>
      <c r="Z36" s="1">
        <f t="shared" si="7"/>
        <v>0</v>
      </c>
      <c r="AA36" s="1">
        <v>0</v>
      </c>
      <c r="AB36" s="1">
        <v>0</v>
      </c>
      <c r="AC36" s="1">
        <f t="shared" si="8"/>
        <v>0</v>
      </c>
      <c r="AD36" s="1">
        <v>642</v>
      </c>
      <c r="AE36" s="1">
        <v>0</v>
      </c>
      <c r="AF36" s="1">
        <f t="shared" si="12"/>
        <v>642</v>
      </c>
      <c r="AG36" s="1">
        <v>2069</v>
      </c>
      <c r="AH36" s="1">
        <v>0</v>
      </c>
      <c r="AI36" s="1">
        <f t="shared" si="9"/>
        <v>2069</v>
      </c>
      <c r="AJ36" s="1">
        <v>3111</v>
      </c>
      <c r="AK36" s="1">
        <v>0</v>
      </c>
      <c r="AL36" s="1">
        <f t="shared" si="10"/>
        <v>3111</v>
      </c>
      <c r="AM36" s="1">
        <f t="shared" si="13"/>
        <v>10499</v>
      </c>
      <c r="AN36" s="1">
        <f t="shared" si="14"/>
        <v>0</v>
      </c>
      <c r="AO36" s="1">
        <f t="shared" si="11"/>
        <v>10499</v>
      </c>
    </row>
    <row r="37" spans="2:44">
      <c r="B37" s="45" t="s">
        <v>38</v>
      </c>
      <c r="C37" s="1">
        <v>43572</v>
      </c>
      <c r="D37" s="1">
        <v>0</v>
      </c>
      <c r="E37" s="1">
        <f t="shared" si="0"/>
        <v>43572</v>
      </c>
      <c r="F37" s="1">
        <v>51713</v>
      </c>
      <c r="G37" s="1">
        <v>0</v>
      </c>
      <c r="H37" s="1">
        <f t="shared" si="1"/>
        <v>51713</v>
      </c>
      <c r="I37" s="1">
        <v>95360</v>
      </c>
      <c r="J37" s="1">
        <v>0</v>
      </c>
      <c r="K37" s="1">
        <f t="shared" si="2"/>
        <v>95360</v>
      </c>
      <c r="L37" s="1">
        <v>75622</v>
      </c>
      <c r="M37" s="1">
        <v>0</v>
      </c>
      <c r="N37" s="1">
        <f t="shared" si="3"/>
        <v>75622</v>
      </c>
      <c r="O37" s="1">
        <v>18974</v>
      </c>
      <c r="P37" s="1">
        <v>0</v>
      </c>
      <c r="Q37" s="1">
        <f t="shared" si="4"/>
        <v>18974</v>
      </c>
      <c r="R37" s="1">
        <v>31804</v>
      </c>
      <c r="S37" s="1">
        <v>0</v>
      </c>
      <c r="T37" s="1">
        <f t="shared" si="5"/>
        <v>31804</v>
      </c>
      <c r="U37" s="1">
        <v>11660</v>
      </c>
      <c r="V37" s="1">
        <v>0</v>
      </c>
      <c r="W37" s="1">
        <f t="shared" si="6"/>
        <v>11660</v>
      </c>
      <c r="X37" s="1">
        <v>75</v>
      </c>
      <c r="Y37" s="1">
        <v>0</v>
      </c>
      <c r="Z37" s="1">
        <f t="shared" si="7"/>
        <v>75</v>
      </c>
      <c r="AA37" s="1">
        <v>15672</v>
      </c>
      <c r="AB37" s="1">
        <v>0</v>
      </c>
      <c r="AC37" s="1">
        <f t="shared" si="8"/>
        <v>15672</v>
      </c>
      <c r="AD37" s="1">
        <v>41279</v>
      </c>
      <c r="AE37" s="1">
        <v>0</v>
      </c>
      <c r="AF37" s="1">
        <f t="shared" si="12"/>
        <v>41279</v>
      </c>
      <c r="AG37" s="1">
        <v>68066</v>
      </c>
      <c r="AH37" s="1">
        <v>0</v>
      </c>
      <c r="AI37" s="1">
        <f t="shared" si="9"/>
        <v>68066</v>
      </c>
      <c r="AJ37" s="1">
        <v>89921</v>
      </c>
      <c r="AK37" s="1">
        <v>0</v>
      </c>
      <c r="AL37" s="1">
        <f t="shared" si="10"/>
        <v>89921</v>
      </c>
      <c r="AM37" s="1">
        <f t="shared" si="13"/>
        <v>543718</v>
      </c>
      <c r="AN37" s="1">
        <f t="shared" si="14"/>
        <v>0</v>
      </c>
      <c r="AO37" s="1">
        <f t="shared" si="11"/>
        <v>543718</v>
      </c>
    </row>
    <row r="38" spans="2:44">
      <c r="B38" s="45" t="s">
        <v>39</v>
      </c>
      <c r="C38" s="1">
        <v>51430</v>
      </c>
      <c r="D38" s="1">
        <v>0</v>
      </c>
      <c r="E38" s="1">
        <f t="shared" si="0"/>
        <v>51430</v>
      </c>
      <c r="F38" s="1">
        <v>62520</v>
      </c>
      <c r="G38" s="1">
        <v>0</v>
      </c>
      <c r="H38" s="1">
        <f t="shared" si="1"/>
        <v>62520</v>
      </c>
      <c r="I38" s="1">
        <v>109415</v>
      </c>
      <c r="J38" s="1">
        <v>0</v>
      </c>
      <c r="K38" s="1">
        <f t="shared" si="2"/>
        <v>109415</v>
      </c>
      <c r="L38" s="1">
        <v>94878</v>
      </c>
      <c r="M38" s="1">
        <v>0</v>
      </c>
      <c r="N38" s="1">
        <f t="shared" si="3"/>
        <v>94878</v>
      </c>
      <c r="O38" s="1">
        <v>21445</v>
      </c>
      <c r="P38" s="1">
        <v>0</v>
      </c>
      <c r="Q38" s="1">
        <f t="shared" si="4"/>
        <v>21445</v>
      </c>
      <c r="R38" s="1">
        <v>34990</v>
      </c>
      <c r="S38" s="1">
        <v>0</v>
      </c>
      <c r="T38" s="1">
        <f t="shared" si="5"/>
        <v>34990</v>
      </c>
      <c r="U38" s="1">
        <v>8813</v>
      </c>
      <c r="V38" s="1">
        <v>0</v>
      </c>
      <c r="W38" s="1">
        <f t="shared" si="6"/>
        <v>8813</v>
      </c>
      <c r="X38" s="1">
        <v>209</v>
      </c>
      <c r="Y38" s="1">
        <v>0</v>
      </c>
      <c r="Z38" s="1">
        <f t="shared" si="7"/>
        <v>209</v>
      </c>
      <c r="AA38" s="1">
        <v>17824</v>
      </c>
      <c r="AB38" s="1">
        <v>0</v>
      </c>
      <c r="AC38" s="1">
        <f t="shared" si="8"/>
        <v>17824</v>
      </c>
      <c r="AD38" s="1">
        <v>52458</v>
      </c>
      <c r="AE38" s="1">
        <v>0</v>
      </c>
      <c r="AF38" s="1">
        <f t="shared" si="12"/>
        <v>52458</v>
      </c>
      <c r="AG38" s="1">
        <v>91870</v>
      </c>
      <c r="AH38" s="1">
        <v>0</v>
      </c>
      <c r="AI38" s="1">
        <f t="shared" si="9"/>
        <v>91870</v>
      </c>
      <c r="AJ38" s="1">
        <v>114977</v>
      </c>
      <c r="AK38" s="1">
        <v>0</v>
      </c>
      <c r="AL38" s="1">
        <f t="shared" si="10"/>
        <v>114977</v>
      </c>
      <c r="AM38" s="1">
        <f t="shared" si="13"/>
        <v>660829</v>
      </c>
      <c r="AN38" s="1">
        <f t="shared" si="14"/>
        <v>0</v>
      </c>
      <c r="AO38" s="1">
        <f t="shared" si="11"/>
        <v>660829</v>
      </c>
    </row>
    <row r="39" spans="2:44">
      <c r="B39" s="45" t="s">
        <v>40</v>
      </c>
      <c r="C39" s="1">
        <v>3492</v>
      </c>
      <c r="D39" s="1">
        <v>0</v>
      </c>
      <c r="E39" s="1">
        <f t="shared" si="0"/>
        <v>3492</v>
      </c>
      <c r="F39" s="1">
        <v>558</v>
      </c>
      <c r="G39" s="1">
        <v>0</v>
      </c>
      <c r="H39" s="1">
        <f t="shared" si="1"/>
        <v>558</v>
      </c>
      <c r="I39" s="1">
        <v>6457</v>
      </c>
      <c r="J39" s="1">
        <v>0</v>
      </c>
      <c r="K39" s="1">
        <f t="shared" si="2"/>
        <v>6457</v>
      </c>
      <c r="L39" s="1">
        <v>19735</v>
      </c>
      <c r="M39" s="1">
        <v>0</v>
      </c>
      <c r="N39" s="1">
        <f t="shared" si="3"/>
        <v>19735</v>
      </c>
      <c r="O39" s="1">
        <v>0</v>
      </c>
      <c r="P39" s="1">
        <v>0</v>
      </c>
      <c r="Q39" s="1">
        <f t="shared" si="4"/>
        <v>0</v>
      </c>
      <c r="R39" s="1">
        <v>1143</v>
      </c>
      <c r="S39" s="1">
        <v>0</v>
      </c>
      <c r="T39" s="1">
        <f t="shared" si="5"/>
        <v>1143</v>
      </c>
      <c r="U39" s="1">
        <v>794</v>
      </c>
      <c r="V39" s="1">
        <v>0</v>
      </c>
      <c r="W39" s="1">
        <f t="shared" si="6"/>
        <v>794</v>
      </c>
      <c r="X39" s="1">
        <v>4682</v>
      </c>
      <c r="Y39" s="1">
        <v>0</v>
      </c>
      <c r="Z39" s="1">
        <f t="shared" si="7"/>
        <v>4682</v>
      </c>
      <c r="AA39" s="1">
        <v>0</v>
      </c>
      <c r="AB39" s="1">
        <v>0</v>
      </c>
      <c r="AC39" s="1">
        <f t="shared" si="8"/>
        <v>0</v>
      </c>
      <c r="AD39" s="1">
        <v>2</v>
      </c>
      <c r="AE39" s="1">
        <v>0</v>
      </c>
      <c r="AF39" s="1">
        <f t="shared" si="12"/>
        <v>2</v>
      </c>
      <c r="AG39" s="1">
        <v>836</v>
      </c>
      <c r="AH39" s="1">
        <v>0</v>
      </c>
      <c r="AI39" s="1">
        <f t="shared" si="9"/>
        <v>836</v>
      </c>
      <c r="AJ39" s="1">
        <v>4066</v>
      </c>
      <c r="AK39" s="1">
        <v>0</v>
      </c>
      <c r="AL39" s="1">
        <f t="shared" si="10"/>
        <v>4066</v>
      </c>
      <c r="AM39" s="1">
        <f t="shared" si="13"/>
        <v>41765</v>
      </c>
      <c r="AN39" s="1">
        <f t="shared" si="14"/>
        <v>0</v>
      </c>
      <c r="AO39" s="1">
        <f t="shared" si="11"/>
        <v>41765</v>
      </c>
    </row>
    <row r="40" spans="2:44">
      <c r="B40" s="45" t="s">
        <v>41</v>
      </c>
      <c r="C40" s="1">
        <v>4</v>
      </c>
      <c r="D40" s="1">
        <v>0</v>
      </c>
      <c r="E40" s="1">
        <f t="shared" si="0"/>
        <v>4</v>
      </c>
      <c r="F40" s="1">
        <v>0</v>
      </c>
      <c r="G40" s="1">
        <v>0</v>
      </c>
      <c r="H40" s="1">
        <f t="shared" si="1"/>
        <v>0</v>
      </c>
      <c r="I40" s="1">
        <v>0</v>
      </c>
      <c r="J40" s="1">
        <v>0</v>
      </c>
      <c r="K40" s="1">
        <f t="shared" si="2"/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4"/>
        <v>0</v>
      </c>
      <c r="R40" s="1">
        <v>0</v>
      </c>
      <c r="S40" s="1">
        <v>0</v>
      </c>
      <c r="T40" s="1">
        <f t="shared" si="5"/>
        <v>0</v>
      </c>
      <c r="U40" s="1">
        <v>0</v>
      </c>
      <c r="V40" s="1">
        <v>0</v>
      </c>
      <c r="W40" s="1">
        <f t="shared" si="6"/>
        <v>0</v>
      </c>
      <c r="X40" s="1">
        <v>0</v>
      </c>
      <c r="Y40" s="1">
        <v>0</v>
      </c>
      <c r="Z40" s="1">
        <f t="shared" si="7"/>
        <v>0</v>
      </c>
      <c r="AA40" s="1">
        <v>0</v>
      </c>
      <c r="AB40" s="1">
        <v>0</v>
      </c>
      <c r="AC40" s="1">
        <f t="shared" si="8"/>
        <v>0</v>
      </c>
      <c r="AD40" s="1">
        <v>0</v>
      </c>
      <c r="AE40" s="1">
        <v>0</v>
      </c>
      <c r="AF40" s="1">
        <f t="shared" si="12"/>
        <v>0</v>
      </c>
      <c r="AG40" s="1">
        <v>0</v>
      </c>
      <c r="AH40" s="1">
        <v>0</v>
      </c>
      <c r="AI40" s="1">
        <f t="shared" si="9"/>
        <v>0</v>
      </c>
      <c r="AJ40" s="1">
        <v>0</v>
      </c>
      <c r="AK40" s="1">
        <v>0</v>
      </c>
      <c r="AL40" s="1">
        <f t="shared" si="10"/>
        <v>0</v>
      </c>
      <c r="AM40" s="1">
        <f t="shared" si="13"/>
        <v>4</v>
      </c>
      <c r="AN40" s="1">
        <f t="shared" si="14"/>
        <v>0</v>
      </c>
      <c r="AO40" s="1">
        <f t="shared" si="11"/>
        <v>4</v>
      </c>
    </row>
    <row r="41" spans="2:44">
      <c r="B41" s="2" t="s">
        <v>42</v>
      </c>
      <c r="C41" s="3">
        <f t="shared" ref="C41:AE41" si="15">SUM(C8:C40)</f>
        <v>1311585</v>
      </c>
      <c r="D41" s="3">
        <f t="shared" si="15"/>
        <v>67299</v>
      </c>
      <c r="E41" s="3">
        <f t="shared" si="15"/>
        <v>1378884</v>
      </c>
      <c r="F41" s="3">
        <f t="shared" si="15"/>
        <v>1744969</v>
      </c>
      <c r="G41" s="3">
        <f t="shared" si="15"/>
        <v>53739</v>
      </c>
      <c r="H41" s="3">
        <f t="shared" si="15"/>
        <v>1798708</v>
      </c>
      <c r="I41" s="3">
        <f t="shared" si="15"/>
        <v>3415186</v>
      </c>
      <c r="J41" s="3">
        <f t="shared" si="15"/>
        <v>74761</v>
      </c>
      <c r="K41" s="3">
        <f t="shared" si="15"/>
        <v>3489947</v>
      </c>
      <c r="L41" s="3">
        <f t="shared" si="15"/>
        <v>2749917</v>
      </c>
      <c r="M41" s="3">
        <f t="shared" si="15"/>
        <v>77650</v>
      </c>
      <c r="N41" s="3">
        <f t="shared" si="15"/>
        <v>2827567</v>
      </c>
      <c r="O41" s="3">
        <f t="shared" si="15"/>
        <v>495103</v>
      </c>
      <c r="P41" s="3">
        <f t="shared" si="15"/>
        <v>79218</v>
      </c>
      <c r="Q41" s="3">
        <f t="shared" si="15"/>
        <v>574321</v>
      </c>
      <c r="R41" s="3">
        <f t="shared" si="15"/>
        <v>823428</v>
      </c>
      <c r="S41" s="3">
        <f t="shared" si="15"/>
        <v>77221</v>
      </c>
      <c r="T41" s="3">
        <f t="shared" si="15"/>
        <v>900649</v>
      </c>
      <c r="U41" s="3">
        <f t="shared" si="15"/>
        <v>347723</v>
      </c>
      <c r="V41" s="3">
        <f t="shared" si="15"/>
        <v>105127</v>
      </c>
      <c r="W41" s="3">
        <f t="shared" si="15"/>
        <v>452850</v>
      </c>
      <c r="X41" s="3">
        <f t="shared" si="15"/>
        <v>12540</v>
      </c>
      <c r="Y41" s="3">
        <f t="shared" si="15"/>
        <v>103879</v>
      </c>
      <c r="Z41" s="3">
        <f t="shared" si="15"/>
        <v>116419</v>
      </c>
      <c r="AA41" s="3">
        <f t="shared" si="15"/>
        <v>543982</v>
      </c>
      <c r="AB41" s="3">
        <f t="shared" si="15"/>
        <v>90486</v>
      </c>
      <c r="AC41" s="3">
        <f t="shared" si="15"/>
        <v>634468</v>
      </c>
      <c r="AD41" s="3">
        <f t="shared" si="15"/>
        <v>1560054</v>
      </c>
      <c r="AE41" s="3">
        <f t="shared" si="15"/>
        <v>108421</v>
      </c>
      <c r="AF41" s="3">
        <f t="shared" ref="AF41:AO41" si="16">SUM(AF8:AF40)</f>
        <v>1668475</v>
      </c>
      <c r="AG41" s="3">
        <f t="shared" si="16"/>
        <v>2557833</v>
      </c>
      <c r="AH41" s="3">
        <f t="shared" si="16"/>
        <v>235336</v>
      </c>
      <c r="AI41" s="3">
        <f t="shared" si="16"/>
        <v>2793169</v>
      </c>
      <c r="AJ41" s="3">
        <f t="shared" si="16"/>
        <v>3772141</v>
      </c>
      <c r="AK41" s="3">
        <f t="shared" si="16"/>
        <v>518575</v>
      </c>
      <c r="AL41" s="3">
        <f t="shared" si="16"/>
        <v>4290716</v>
      </c>
      <c r="AM41" s="3">
        <f t="shared" si="16"/>
        <v>19334461</v>
      </c>
      <c r="AN41" s="3">
        <f t="shared" si="16"/>
        <v>1591712</v>
      </c>
      <c r="AO41" s="3">
        <f t="shared" si="16"/>
        <v>20926173</v>
      </c>
    </row>
    <row r="43" spans="2:44">
      <c r="B43" s="43" t="s">
        <v>43</v>
      </c>
      <c r="C43" s="40">
        <v>44197</v>
      </c>
      <c r="D43" s="41"/>
      <c r="E43" s="42"/>
      <c r="F43" s="40">
        <v>44229</v>
      </c>
      <c r="G43" s="41"/>
      <c r="H43" s="42"/>
      <c r="I43" s="40">
        <v>44260</v>
      </c>
      <c r="J43" s="41"/>
      <c r="K43" s="42"/>
      <c r="L43" s="37">
        <v>44291</v>
      </c>
      <c r="M43" s="38"/>
      <c r="N43" s="39"/>
      <c r="O43" s="37">
        <v>44322</v>
      </c>
      <c r="P43" s="38"/>
      <c r="Q43" s="39"/>
      <c r="R43" s="37">
        <v>44354</v>
      </c>
      <c r="S43" s="38"/>
      <c r="T43" s="39"/>
      <c r="U43" s="24">
        <v>44384</v>
      </c>
      <c r="V43" s="25"/>
      <c r="W43" s="26"/>
      <c r="X43" s="24">
        <v>44415</v>
      </c>
      <c r="Y43" s="25"/>
      <c r="Z43" s="26"/>
      <c r="AA43" s="24">
        <v>44446</v>
      </c>
      <c r="AB43" s="25"/>
      <c r="AC43" s="26"/>
      <c r="AD43" s="20">
        <v>44476</v>
      </c>
      <c r="AE43" s="21"/>
      <c r="AF43" s="22"/>
      <c r="AG43" s="20">
        <v>44507</v>
      </c>
      <c r="AH43" s="21"/>
      <c r="AI43" s="22"/>
      <c r="AJ43" s="20">
        <v>44537</v>
      </c>
      <c r="AK43" s="21"/>
      <c r="AL43" s="22"/>
      <c r="AM43" s="23">
        <v>2021</v>
      </c>
      <c r="AN43" s="23"/>
      <c r="AO43" s="23"/>
      <c r="AP43" s="44" t="s">
        <v>44</v>
      </c>
      <c r="AQ43" s="44"/>
      <c r="AR43" s="44"/>
    </row>
    <row r="44" spans="2:44">
      <c r="B44" s="43"/>
      <c r="C44" s="4" t="s">
        <v>6</v>
      </c>
      <c r="D44" s="4" t="s">
        <v>7</v>
      </c>
      <c r="E44" s="4" t="s">
        <v>8</v>
      </c>
      <c r="F44" s="4" t="s">
        <v>6</v>
      </c>
      <c r="G44" s="4" t="s">
        <v>7</v>
      </c>
      <c r="H44" s="4" t="s">
        <v>8</v>
      </c>
      <c r="I44" s="4" t="s">
        <v>6</v>
      </c>
      <c r="J44" s="4" t="s">
        <v>7</v>
      </c>
      <c r="K44" s="4" t="s">
        <v>8</v>
      </c>
      <c r="L44" s="9" t="s">
        <v>6</v>
      </c>
      <c r="M44" s="9" t="s">
        <v>7</v>
      </c>
      <c r="N44" s="9" t="s">
        <v>8</v>
      </c>
      <c r="O44" s="9" t="s">
        <v>6</v>
      </c>
      <c r="P44" s="9" t="s">
        <v>7</v>
      </c>
      <c r="Q44" s="9" t="s">
        <v>8</v>
      </c>
      <c r="R44" s="9" t="s">
        <v>6</v>
      </c>
      <c r="S44" s="9" t="s">
        <v>7</v>
      </c>
      <c r="T44" s="9" t="s">
        <v>8</v>
      </c>
      <c r="U44" s="5" t="s">
        <v>6</v>
      </c>
      <c r="V44" s="5" t="s">
        <v>7</v>
      </c>
      <c r="W44" s="5" t="s">
        <v>8</v>
      </c>
      <c r="X44" s="5" t="s">
        <v>6</v>
      </c>
      <c r="Y44" s="5" t="s">
        <v>7</v>
      </c>
      <c r="Z44" s="5" t="s">
        <v>8</v>
      </c>
      <c r="AA44" s="5" t="s">
        <v>6</v>
      </c>
      <c r="AB44" s="5" t="s">
        <v>7</v>
      </c>
      <c r="AC44" s="5" t="s">
        <v>8</v>
      </c>
      <c r="AD44" s="10" t="s">
        <v>6</v>
      </c>
      <c r="AE44" s="10" t="s">
        <v>7</v>
      </c>
      <c r="AF44" s="10" t="s">
        <v>8</v>
      </c>
      <c r="AG44" s="10" t="s">
        <v>6</v>
      </c>
      <c r="AH44" s="10" t="s">
        <v>7</v>
      </c>
      <c r="AI44" s="10" t="s">
        <v>8</v>
      </c>
      <c r="AJ44" s="10" t="s">
        <v>6</v>
      </c>
      <c r="AK44" s="10" t="s">
        <v>7</v>
      </c>
      <c r="AL44" s="10" t="s">
        <v>8</v>
      </c>
      <c r="AM44" s="6" t="s">
        <v>6</v>
      </c>
      <c r="AN44" s="6" t="s">
        <v>7</v>
      </c>
      <c r="AO44" s="6" t="s">
        <v>8</v>
      </c>
      <c r="AP44" s="11" t="s">
        <v>6</v>
      </c>
      <c r="AQ44" s="11" t="s">
        <v>7</v>
      </c>
      <c r="AR44" s="11" t="s">
        <v>8</v>
      </c>
    </row>
    <row r="45" spans="2:44">
      <c r="B45" s="12" t="s">
        <v>45</v>
      </c>
      <c r="C45" s="13">
        <f t="shared" ref="C45:AO45" si="17">SUM(C8:C9,C11:C12,C29,C14)</f>
        <v>966378</v>
      </c>
      <c r="D45" s="13">
        <f t="shared" si="17"/>
        <v>67299</v>
      </c>
      <c r="E45" s="13">
        <f t="shared" si="17"/>
        <v>1033677</v>
      </c>
      <c r="F45" s="13">
        <f>SUM(F8:F9,F11:F12,F29,F14)</f>
        <v>1322926</v>
      </c>
      <c r="G45" s="13">
        <f t="shared" si="17"/>
        <v>53739</v>
      </c>
      <c r="H45" s="13">
        <f t="shared" si="17"/>
        <v>1376665</v>
      </c>
      <c r="I45" s="13">
        <f t="shared" si="17"/>
        <v>2562331</v>
      </c>
      <c r="J45" s="13">
        <f t="shared" si="17"/>
        <v>74761</v>
      </c>
      <c r="K45" s="13">
        <f t="shared" si="17"/>
        <v>2637092</v>
      </c>
      <c r="L45" s="13">
        <f t="shared" si="17"/>
        <v>2017052</v>
      </c>
      <c r="M45" s="13">
        <f t="shared" si="17"/>
        <v>77650</v>
      </c>
      <c r="N45" s="13">
        <f t="shared" si="17"/>
        <v>2094702</v>
      </c>
      <c r="O45" s="13">
        <f t="shared" si="17"/>
        <v>368656</v>
      </c>
      <c r="P45" s="13">
        <f t="shared" si="17"/>
        <v>79218</v>
      </c>
      <c r="Q45" s="13">
        <f t="shared" si="17"/>
        <v>447874</v>
      </c>
      <c r="R45" s="13">
        <f t="shared" si="17"/>
        <v>607541</v>
      </c>
      <c r="S45" s="13">
        <f t="shared" si="17"/>
        <v>77221</v>
      </c>
      <c r="T45" s="13">
        <f t="shared" si="17"/>
        <v>684762</v>
      </c>
      <c r="U45" s="13">
        <f t="shared" si="17"/>
        <v>258985</v>
      </c>
      <c r="V45" s="13">
        <f t="shared" si="17"/>
        <v>105127</v>
      </c>
      <c r="W45" s="13">
        <f t="shared" si="17"/>
        <v>364112</v>
      </c>
      <c r="X45" s="13">
        <f t="shared" si="17"/>
        <v>4807</v>
      </c>
      <c r="Y45" s="13">
        <f t="shared" si="17"/>
        <v>103876</v>
      </c>
      <c r="Z45" s="13">
        <f t="shared" si="17"/>
        <v>108683</v>
      </c>
      <c r="AA45" s="13">
        <f t="shared" si="17"/>
        <v>420065</v>
      </c>
      <c r="AB45" s="13">
        <f t="shared" si="17"/>
        <v>90470</v>
      </c>
      <c r="AC45" s="13">
        <f t="shared" si="17"/>
        <v>510535</v>
      </c>
      <c r="AD45" s="13">
        <f t="shared" si="17"/>
        <v>1198627</v>
      </c>
      <c r="AE45" s="13">
        <f t="shared" si="17"/>
        <v>108407</v>
      </c>
      <c r="AF45" s="13">
        <f t="shared" si="17"/>
        <v>1307034</v>
      </c>
      <c r="AG45" s="13">
        <f t="shared" si="17"/>
        <v>1943520</v>
      </c>
      <c r="AH45" s="13">
        <f t="shared" si="17"/>
        <v>235173</v>
      </c>
      <c r="AI45" s="13">
        <f t="shared" si="17"/>
        <v>2178693</v>
      </c>
      <c r="AJ45" s="13">
        <f t="shared" si="17"/>
        <v>2886335</v>
      </c>
      <c r="AK45" s="13">
        <f t="shared" si="17"/>
        <v>514428</v>
      </c>
      <c r="AL45" s="13">
        <f t="shared" si="17"/>
        <v>3400763</v>
      </c>
      <c r="AM45" s="13">
        <f t="shared" si="17"/>
        <v>14557223</v>
      </c>
      <c r="AN45" s="13">
        <f t="shared" si="17"/>
        <v>1587369</v>
      </c>
      <c r="AO45" s="13">
        <f t="shared" si="17"/>
        <v>16144592</v>
      </c>
      <c r="AP45" s="14">
        <f>AM45/$AM$49</f>
        <v>0.75291589457808006</v>
      </c>
      <c r="AQ45" s="14">
        <f>AN45/$AN$49</f>
        <v>0.99727149132506387</v>
      </c>
      <c r="AR45" s="14">
        <f>AO45/$AO$49</f>
        <v>0.77150236691630136</v>
      </c>
    </row>
    <row r="46" spans="2:44">
      <c r="B46" s="12" t="s">
        <v>46</v>
      </c>
      <c r="C46" s="13">
        <f t="shared" ref="C46:AO46" si="18">SUM(C10,C13,C15:C16,C18:C28,C30:C32,C34:C35,C37:C38,C40)</f>
        <v>321794</v>
      </c>
      <c r="D46" s="13">
        <f t="shared" si="18"/>
        <v>0</v>
      </c>
      <c r="E46" s="13">
        <f t="shared" si="18"/>
        <v>321794</v>
      </c>
      <c r="F46" s="13">
        <f t="shared" si="18"/>
        <v>398029</v>
      </c>
      <c r="G46" s="13">
        <f t="shared" si="18"/>
        <v>0</v>
      </c>
      <c r="H46" s="13">
        <f t="shared" si="18"/>
        <v>398029</v>
      </c>
      <c r="I46" s="13">
        <f t="shared" si="18"/>
        <v>807220</v>
      </c>
      <c r="J46" s="13">
        <f t="shared" si="18"/>
        <v>0</v>
      </c>
      <c r="K46" s="13">
        <f t="shared" si="18"/>
        <v>807220</v>
      </c>
      <c r="L46" s="13">
        <f t="shared" si="18"/>
        <v>664741</v>
      </c>
      <c r="M46" s="13">
        <f t="shared" si="18"/>
        <v>0</v>
      </c>
      <c r="N46" s="13">
        <f t="shared" si="18"/>
        <v>664741</v>
      </c>
      <c r="O46" s="13">
        <f t="shared" si="18"/>
        <v>120720</v>
      </c>
      <c r="P46" s="13">
        <f t="shared" si="18"/>
        <v>0</v>
      </c>
      <c r="Q46" s="13">
        <f t="shared" si="18"/>
        <v>120720</v>
      </c>
      <c r="R46" s="13">
        <f t="shared" si="18"/>
        <v>204456</v>
      </c>
      <c r="S46" s="13">
        <f t="shared" si="18"/>
        <v>0</v>
      </c>
      <c r="T46" s="13">
        <f t="shared" si="18"/>
        <v>204456</v>
      </c>
      <c r="U46" s="13">
        <f t="shared" si="18"/>
        <v>79525</v>
      </c>
      <c r="V46" s="13">
        <f t="shared" si="18"/>
        <v>0</v>
      </c>
      <c r="W46" s="13">
        <f t="shared" si="18"/>
        <v>79525</v>
      </c>
      <c r="X46" s="13">
        <f t="shared" si="18"/>
        <v>2041</v>
      </c>
      <c r="Y46" s="13">
        <f t="shared" si="18"/>
        <v>0</v>
      </c>
      <c r="Z46" s="13">
        <f t="shared" si="18"/>
        <v>2041</v>
      </c>
      <c r="AA46" s="13">
        <f t="shared" si="18"/>
        <v>112926</v>
      </c>
      <c r="AB46" s="13">
        <f t="shared" si="18"/>
        <v>0</v>
      </c>
      <c r="AC46" s="13">
        <f t="shared" si="18"/>
        <v>112926</v>
      </c>
      <c r="AD46" s="13">
        <f t="shared" si="18"/>
        <v>332512</v>
      </c>
      <c r="AE46" s="13">
        <f t="shared" si="18"/>
        <v>0</v>
      </c>
      <c r="AF46" s="13">
        <f t="shared" si="18"/>
        <v>332512</v>
      </c>
      <c r="AG46" s="13">
        <f t="shared" si="18"/>
        <v>571609</v>
      </c>
      <c r="AH46" s="13">
        <f t="shared" si="18"/>
        <v>0</v>
      </c>
      <c r="AI46" s="13">
        <f t="shared" si="18"/>
        <v>571609</v>
      </c>
      <c r="AJ46" s="13">
        <f t="shared" si="18"/>
        <v>796599</v>
      </c>
      <c r="AK46" s="13">
        <f t="shared" si="18"/>
        <v>2918</v>
      </c>
      <c r="AL46" s="13">
        <f t="shared" si="18"/>
        <v>799517</v>
      </c>
      <c r="AM46" s="13">
        <f t="shared" si="18"/>
        <v>4412172</v>
      </c>
      <c r="AN46" s="13">
        <f t="shared" si="18"/>
        <v>2918</v>
      </c>
      <c r="AO46" s="13">
        <f t="shared" si="18"/>
        <v>4415090</v>
      </c>
      <c r="AP46" s="14">
        <f t="shared" ref="AP46:AP49" si="19">AM46/$AM$49</f>
        <v>0.22820248260347159</v>
      </c>
      <c r="AQ46" s="14">
        <f t="shared" ref="AQ46:AQ48" si="20">AN46/$AN$49</f>
        <v>1.83324621539575E-3</v>
      </c>
      <c r="AR46" s="14">
        <f t="shared" ref="AR46:AR48" si="21">AO46/$AO$49</f>
        <v>0.21098411066371286</v>
      </c>
    </row>
    <row r="47" spans="2:44">
      <c r="B47" s="12" t="s">
        <v>47</v>
      </c>
      <c r="C47" s="13">
        <f t="shared" ref="C47:AO47" si="22">SUM(C17,C33,C36)</f>
        <v>19921</v>
      </c>
      <c r="D47" s="13">
        <f t="shared" si="22"/>
        <v>0</v>
      </c>
      <c r="E47" s="13">
        <f t="shared" si="22"/>
        <v>19921</v>
      </c>
      <c r="F47" s="13">
        <f t="shared" si="22"/>
        <v>23456</v>
      </c>
      <c r="G47" s="13">
        <f t="shared" si="22"/>
        <v>0</v>
      </c>
      <c r="H47" s="13">
        <f t="shared" si="22"/>
        <v>23456</v>
      </c>
      <c r="I47" s="13">
        <f t="shared" si="22"/>
        <v>39178</v>
      </c>
      <c r="J47" s="13">
        <f t="shared" si="22"/>
        <v>0</v>
      </c>
      <c r="K47" s="13">
        <f t="shared" si="22"/>
        <v>39178</v>
      </c>
      <c r="L47" s="13">
        <f t="shared" si="22"/>
        <v>48389</v>
      </c>
      <c r="M47" s="13">
        <f t="shared" si="22"/>
        <v>0</v>
      </c>
      <c r="N47" s="13">
        <f t="shared" si="22"/>
        <v>48389</v>
      </c>
      <c r="O47" s="13">
        <f t="shared" si="22"/>
        <v>5727</v>
      </c>
      <c r="P47" s="13">
        <f t="shared" si="22"/>
        <v>0</v>
      </c>
      <c r="Q47" s="13">
        <f t="shared" si="22"/>
        <v>5727</v>
      </c>
      <c r="R47" s="13">
        <f t="shared" si="22"/>
        <v>10288</v>
      </c>
      <c r="S47" s="13">
        <f t="shared" si="22"/>
        <v>0</v>
      </c>
      <c r="T47" s="13">
        <f t="shared" si="22"/>
        <v>10288</v>
      </c>
      <c r="U47" s="13">
        <f t="shared" si="22"/>
        <v>8419</v>
      </c>
      <c r="V47" s="13">
        <f t="shared" si="22"/>
        <v>0</v>
      </c>
      <c r="W47" s="13">
        <f t="shared" si="22"/>
        <v>8419</v>
      </c>
      <c r="X47" s="13">
        <f t="shared" si="22"/>
        <v>1010</v>
      </c>
      <c r="Y47" s="13">
        <f t="shared" si="22"/>
        <v>3</v>
      </c>
      <c r="Z47" s="13">
        <f t="shared" si="22"/>
        <v>1013</v>
      </c>
      <c r="AA47" s="13">
        <f t="shared" si="22"/>
        <v>10991</v>
      </c>
      <c r="AB47" s="13">
        <f t="shared" si="22"/>
        <v>16</v>
      </c>
      <c r="AC47" s="13">
        <f t="shared" si="22"/>
        <v>11007</v>
      </c>
      <c r="AD47" s="13">
        <f t="shared" si="22"/>
        <v>28913</v>
      </c>
      <c r="AE47" s="13">
        <f t="shared" si="22"/>
        <v>14</v>
      </c>
      <c r="AF47" s="13">
        <f t="shared" si="22"/>
        <v>28927</v>
      </c>
      <c r="AG47" s="13">
        <f t="shared" si="22"/>
        <v>41868</v>
      </c>
      <c r="AH47" s="13">
        <f t="shared" si="22"/>
        <v>163</v>
      </c>
      <c r="AI47" s="13">
        <f t="shared" si="22"/>
        <v>42031</v>
      </c>
      <c r="AJ47" s="13">
        <f t="shared" si="22"/>
        <v>85141</v>
      </c>
      <c r="AK47" s="13">
        <f t="shared" si="22"/>
        <v>1229</v>
      </c>
      <c r="AL47" s="13">
        <f t="shared" si="22"/>
        <v>86370</v>
      </c>
      <c r="AM47" s="13">
        <f t="shared" si="22"/>
        <v>323301</v>
      </c>
      <c r="AN47" s="13">
        <f t="shared" si="22"/>
        <v>1425</v>
      </c>
      <c r="AO47" s="13">
        <f t="shared" si="22"/>
        <v>324726</v>
      </c>
      <c r="AP47" s="14">
        <f t="shared" si="19"/>
        <v>1.6721490193080633E-2</v>
      </c>
      <c r="AQ47" s="14">
        <f t="shared" si="20"/>
        <v>8.9526245954041936E-4</v>
      </c>
      <c r="AR47" s="14">
        <f t="shared" si="21"/>
        <v>1.5517696427340058E-2</v>
      </c>
    </row>
    <row r="48" spans="2:44">
      <c r="B48" s="12" t="s">
        <v>48</v>
      </c>
      <c r="C48" s="13">
        <f t="shared" ref="C48:AO48" si="23">C39</f>
        <v>3492</v>
      </c>
      <c r="D48" s="13">
        <f t="shared" si="23"/>
        <v>0</v>
      </c>
      <c r="E48" s="13">
        <f t="shared" si="23"/>
        <v>3492</v>
      </c>
      <c r="F48" s="13">
        <f t="shared" si="23"/>
        <v>558</v>
      </c>
      <c r="G48" s="13">
        <f t="shared" si="23"/>
        <v>0</v>
      </c>
      <c r="H48" s="13">
        <f t="shared" si="23"/>
        <v>558</v>
      </c>
      <c r="I48" s="13">
        <f t="shared" si="23"/>
        <v>6457</v>
      </c>
      <c r="J48" s="13">
        <f t="shared" si="23"/>
        <v>0</v>
      </c>
      <c r="K48" s="13">
        <f t="shared" si="23"/>
        <v>6457</v>
      </c>
      <c r="L48" s="13">
        <f t="shared" si="23"/>
        <v>19735</v>
      </c>
      <c r="M48" s="13">
        <f t="shared" si="23"/>
        <v>0</v>
      </c>
      <c r="N48" s="13">
        <f t="shared" si="23"/>
        <v>19735</v>
      </c>
      <c r="O48" s="13">
        <f t="shared" si="23"/>
        <v>0</v>
      </c>
      <c r="P48" s="13">
        <f t="shared" si="23"/>
        <v>0</v>
      </c>
      <c r="Q48" s="13">
        <f t="shared" si="23"/>
        <v>0</v>
      </c>
      <c r="R48" s="13">
        <f t="shared" si="23"/>
        <v>1143</v>
      </c>
      <c r="S48" s="13">
        <f t="shared" si="23"/>
        <v>0</v>
      </c>
      <c r="T48" s="13">
        <f t="shared" si="23"/>
        <v>1143</v>
      </c>
      <c r="U48" s="13">
        <f t="shared" si="23"/>
        <v>794</v>
      </c>
      <c r="V48" s="13">
        <f t="shared" si="23"/>
        <v>0</v>
      </c>
      <c r="W48" s="13">
        <f t="shared" si="23"/>
        <v>794</v>
      </c>
      <c r="X48" s="13">
        <f t="shared" si="23"/>
        <v>4682</v>
      </c>
      <c r="Y48" s="13">
        <f t="shared" si="23"/>
        <v>0</v>
      </c>
      <c r="Z48" s="13">
        <f t="shared" si="23"/>
        <v>4682</v>
      </c>
      <c r="AA48" s="13">
        <f t="shared" si="23"/>
        <v>0</v>
      </c>
      <c r="AB48" s="13">
        <f t="shared" si="23"/>
        <v>0</v>
      </c>
      <c r="AC48" s="13">
        <f t="shared" si="23"/>
        <v>0</v>
      </c>
      <c r="AD48" s="13">
        <f t="shared" si="23"/>
        <v>2</v>
      </c>
      <c r="AE48" s="13">
        <f t="shared" si="23"/>
        <v>0</v>
      </c>
      <c r="AF48" s="13">
        <f t="shared" si="23"/>
        <v>2</v>
      </c>
      <c r="AG48" s="13">
        <f t="shared" si="23"/>
        <v>836</v>
      </c>
      <c r="AH48" s="13">
        <f t="shared" si="23"/>
        <v>0</v>
      </c>
      <c r="AI48" s="13">
        <f t="shared" si="23"/>
        <v>836</v>
      </c>
      <c r="AJ48" s="13">
        <f t="shared" si="23"/>
        <v>4066</v>
      </c>
      <c r="AK48" s="13">
        <f t="shared" si="23"/>
        <v>0</v>
      </c>
      <c r="AL48" s="13">
        <f t="shared" si="23"/>
        <v>4066</v>
      </c>
      <c r="AM48" s="13">
        <f t="shared" si="23"/>
        <v>41765</v>
      </c>
      <c r="AN48" s="13">
        <f t="shared" si="23"/>
        <v>0</v>
      </c>
      <c r="AO48" s="13">
        <f t="shared" si="23"/>
        <v>41765</v>
      </c>
      <c r="AP48" s="14">
        <f t="shared" si="19"/>
        <v>2.1601326253677306E-3</v>
      </c>
      <c r="AQ48" s="14">
        <f t="shared" si="20"/>
        <v>0</v>
      </c>
      <c r="AR48" s="14">
        <f t="shared" si="21"/>
        <v>1.9958259926456693E-3</v>
      </c>
    </row>
    <row r="49" spans="2:44">
      <c r="B49" s="12" t="s">
        <v>8</v>
      </c>
      <c r="C49" s="13">
        <f>SUM(C45:C48)</f>
        <v>1311585</v>
      </c>
      <c r="D49" s="13">
        <f t="shared" ref="D49:E49" si="24">SUM(D45:D48)</f>
        <v>67299</v>
      </c>
      <c r="E49" s="13">
        <f t="shared" si="24"/>
        <v>1378884</v>
      </c>
      <c r="F49" s="13">
        <f>SUM(F45:F48)</f>
        <v>1744969</v>
      </c>
      <c r="G49" s="13">
        <f t="shared" ref="G49:H49" si="25">SUM(G45:G48)</f>
        <v>53739</v>
      </c>
      <c r="H49" s="13">
        <f t="shared" si="25"/>
        <v>1798708</v>
      </c>
      <c r="I49" s="13">
        <f>SUM(I45:I48)</f>
        <v>3415186</v>
      </c>
      <c r="J49" s="13">
        <f t="shared" ref="J49:K49" si="26">SUM(J45:J48)</f>
        <v>74761</v>
      </c>
      <c r="K49" s="13">
        <f t="shared" si="26"/>
        <v>3489947</v>
      </c>
      <c r="L49" s="13">
        <f>SUM(L45:L48)</f>
        <v>2749917</v>
      </c>
      <c r="M49" s="13">
        <f t="shared" ref="M49:N49" si="27">SUM(M45:M48)</f>
        <v>77650</v>
      </c>
      <c r="N49" s="13">
        <f t="shared" si="27"/>
        <v>2827567</v>
      </c>
      <c r="O49" s="13">
        <f>SUM(O45:O48)</f>
        <v>495103</v>
      </c>
      <c r="P49" s="13">
        <f t="shared" ref="P49:Q49" si="28">SUM(P45:P48)</f>
        <v>79218</v>
      </c>
      <c r="Q49" s="13">
        <f t="shared" si="28"/>
        <v>574321</v>
      </c>
      <c r="R49" s="13">
        <f>SUM(R45:R48)</f>
        <v>823428</v>
      </c>
      <c r="S49" s="13">
        <f t="shared" ref="S49:T49" si="29">SUM(S45:S48)</f>
        <v>77221</v>
      </c>
      <c r="T49" s="13">
        <f t="shared" si="29"/>
        <v>900649</v>
      </c>
      <c r="U49" s="13">
        <f>SUM(U45:U48)</f>
        <v>347723</v>
      </c>
      <c r="V49" s="13">
        <f t="shared" ref="V49:W49" si="30">SUM(V45:V48)</f>
        <v>105127</v>
      </c>
      <c r="W49" s="13">
        <f t="shared" si="30"/>
        <v>452850</v>
      </c>
      <c r="X49" s="13">
        <f>SUM(X45:X48)</f>
        <v>12540</v>
      </c>
      <c r="Y49" s="13">
        <f t="shared" ref="Y49:Z49" si="31">SUM(Y45:Y48)</f>
        <v>103879</v>
      </c>
      <c r="Z49" s="13">
        <f t="shared" si="31"/>
        <v>116419</v>
      </c>
      <c r="AA49" s="13">
        <f>SUM(AA45:AA48)</f>
        <v>543982</v>
      </c>
      <c r="AB49" s="13">
        <f t="shared" ref="AB49:AC49" si="32">SUM(AB45:AB48)</f>
        <v>90486</v>
      </c>
      <c r="AC49" s="13">
        <f t="shared" si="32"/>
        <v>634468</v>
      </c>
      <c r="AD49" s="13">
        <f>SUM(AD45:AD48)</f>
        <v>1560054</v>
      </c>
      <c r="AE49" s="13">
        <f t="shared" ref="AE49:AF49" si="33">SUM(AE45:AE48)</f>
        <v>108421</v>
      </c>
      <c r="AF49" s="13">
        <f t="shared" si="33"/>
        <v>1668475</v>
      </c>
      <c r="AG49" s="13">
        <f>SUM(AG45:AG48)</f>
        <v>2557833</v>
      </c>
      <c r="AH49" s="13">
        <f t="shared" ref="AH49:AI49" si="34">SUM(AH45:AH48)</f>
        <v>235336</v>
      </c>
      <c r="AI49" s="13">
        <f t="shared" si="34"/>
        <v>2793169</v>
      </c>
      <c r="AJ49" s="13">
        <f>SUM(AJ45:AJ48)</f>
        <v>3772141</v>
      </c>
      <c r="AK49" s="13">
        <f t="shared" ref="AK49:AL49" si="35">SUM(AK45:AK48)</f>
        <v>518575</v>
      </c>
      <c r="AL49" s="13">
        <f t="shared" si="35"/>
        <v>4290716</v>
      </c>
      <c r="AM49" s="13">
        <f>SUM(AM45:AM48)</f>
        <v>19334461</v>
      </c>
      <c r="AN49" s="13">
        <f t="shared" ref="AN49:AO49" si="36">SUM(AN45:AN48)</f>
        <v>1591712</v>
      </c>
      <c r="AO49" s="13">
        <f t="shared" si="36"/>
        <v>20926173</v>
      </c>
      <c r="AP49" s="14">
        <f t="shared" si="19"/>
        <v>1</v>
      </c>
      <c r="AQ49" s="14">
        <f>AN49/$AN$49</f>
        <v>1</v>
      </c>
      <c r="AR49" s="14">
        <f>AO49/$AO$49</f>
        <v>1</v>
      </c>
    </row>
  </sheetData>
  <mergeCells count="33">
    <mergeCell ref="AD43:AF43"/>
    <mergeCell ref="AG43:AI43"/>
    <mergeCell ref="AJ43:AL43"/>
    <mergeCell ref="AM43:AO43"/>
    <mergeCell ref="AP43:AR43"/>
    <mergeCell ref="O43:Q43"/>
    <mergeCell ref="R43:T43"/>
    <mergeCell ref="U43:W43"/>
    <mergeCell ref="X43:Z43"/>
    <mergeCell ref="AA43:AC43"/>
    <mergeCell ref="B43:B44"/>
    <mergeCell ref="C43:E43"/>
    <mergeCell ref="F43:H43"/>
    <mergeCell ref="I43:K43"/>
    <mergeCell ref="L43:N43"/>
    <mergeCell ref="B5:B7"/>
    <mergeCell ref="R6:T6"/>
    <mergeCell ref="C6:E6"/>
    <mergeCell ref="F6:H6"/>
    <mergeCell ref="I6:K6"/>
    <mergeCell ref="L6:N6"/>
    <mergeCell ref="O6:Q6"/>
    <mergeCell ref="U6:W6"/>
    <mergeCell ref="X6:Z6"/>
    <mergeCell ref="AA6:AC6"/>
    <mergeCell ref="C5:K5"/>
    <mergeCell ref="L5:T5"/>
    <mergeCell ref="U5:AC5"/>
    <mergeCell ref="AD5:AL5"/>
    <mergeCell ref="AD6:AF6"/>
    <mergeCell ref="AG6:AI6"/>
    <mergeCell ref="AJ6:AL6"/>
    <mergeCell ref="AM5:AO6"/>
  </mergeCells>
  <pageMargins left="0.7" right="0.7" top="0.75" bottom="0.75" header="0.3" footer="0.3"/>
  <pageSetup paperSize="9" orientation="portrait" r:id="rId1"/>
  <ignoredErrors>
    <ignoredError sqref="Q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927E-E355-4205-AC75-1A5B142202A6}">
  <sheetPr>
    <tabColor rgb="FF7030A0"/>
  </sheetPr>
  <dimension ref="B4:AR49"/>
  <sheetViews>
    <sheetView zoomScale="70" zoomScaleNormal="70" workbookViewId="0">
      <pane xSplit="2" ySplit="7" topLeftCell="C8" activePane="bottomRight" state="frozen"/>
      <selection pane="bottomRight" activeCell="AN45" sqref="AN45"/>
      <selection pane="bottomLeft" activeCell="A8" sqref="A8"/>
      <selection pane="topRight" activeCell="C1" sqref="C1"/>
    </sheetView>
  </sheetViews>
  <sheetFormatPr defaultRowHeight="14.25"/>
  <cols>
    <col min="1" max="1" width="12.625" customWidth="1"/>
    <col min="2" max="2" width="44.625" customWidth="1"/>
    <col min="3" max="41" width="16.125" customWidth="1"/>
  </cols>
  <sheetData>
    <row r="4" spans="2:41" ht="18">
      <c r="B4" s="7" t="s">
        <v>49</v>
      </c>
    </row>
    <row r="5" spans="2:41">
      <c r="B5" s="36" t="s">
        <v>1</v>
      </c>
      <c r="C5" s="27" t="s">
        <v>2</v>
      </c>
      <c r="D5" s="28"/>
      <c r="E5" s="28"/>
      <c r="F5" s="28"/>
      <c r="G5" s="28"/>
      <c r="H5" s="28"/>
      <c r="I5" s="28"/>
      <c r="J5" s="28"/>
      <c r="K5" s="29"/>
      <c r="L5" s="30" t="s">
        <v>3</v>
      </c>
      <c r="M5" s="31"/>
      <c r="N5" s="31"/>
      <c r="O5" s="31"/>
      <c r="P5" s="31"/>
      <c r="Q5" s="31"/>
      <c r="R5" s="31"/>
      <c r="S5" s="31"/>
      <c r="T5" s="32"/>
      <c r="U5" s="33" t="s">
        <v>4</v>
      </c>
      <c r="V5" s="34"/>
      <c r="W5" s="34"/>
      <c r="X5" s="34"/>
      <c r="Y5" s="34"/>
      <c r="Z5" s="34"/>
      <c r="AA5" s="34"/>
      <c r="AB5" s="34"/>
      <c r="AC5" s="35"/>
      <c r="AD5" s="17" t="s">
        <v>5</v>
      </c>
      <c r="AE5" s="18"/>
      <c r="AF5" s="18"/>
      <c r="AG5" s="18"/>
      <c r="AH5" s="18"/>
      <c r="AI5" s="18"/>
      <c r="AJ5" s="18"/>
      <c r="AK5" s="18"/>
      <c r="AL5" s="19"/>
      <c r="AM5" s="23">
        <v>2021</v>
      </c>
      <c r="AN5" s="23"/>
      <c r="AO5" s="23"/>
    </row>
    <row r="6" spans="2:41">
      <c r="B6" s="36"/>
      <c r="C6" s="40">
        <v>44197</v>
      </c>
      <c r="D6" s="41"/>
      <c r="E6" s="42"/>
      <c r="F6" s="40">
        <v>44229</v>
      </c>
      <c r="G6" s="41"/>
      <c r="H6" s="42"/>
      <c r="I6" s="40">
        <v>44260</v>
      </c>
      <c r="J6" s="41"/>
      <c r="K6" s="42"/>
      <c r="L6" s="37">
        <v>44291</v>
      </c>
      <c r="M6" s="38"/>
      <c r="N6" s="39"/>
      <c r="O6" s="37">
        <v>44322</v>
      </c>
      <c r="P6" s="38"/>
      <c r="Q6" s="39"/>
      <c r="R6" s="37">
        <v>44354</v>
      </c>
      <c r="S6" s="38"/>
      <c r="T6" s="39"/>
      <c r="U6" s="24">
        <v>44384</v>
      </c>
      <c r="V6" s="25"/>
      <c r="W6" s="26"/>
      <c r="X6" s="24">
        <v>44415</v>
      </c>
      <c r="Y6" s="25"/>
      <c r="Z6" s="26"/>
      <c r="AA6" s="24">
        <v>44446</v>
      </c>
      <c r="AB6" s="25"/>
      <c r="AC6" s="26"/>
      <c r="AD6" s="20">
        <v>44476</v>
      </c>
      <c r="AE6" s="21"/>
      <c r="AF6" s="22"/>
      <c r="AG6" s="20">
        <v>44507</v>
      </c>
      <c r="AH6" s="21"/>
      <c r="AI6" s="22"/>
      <c r="AJ6" s="20">
        <v>44537</v>
      </c>
      <c r="AK6" s="21"/>
      <c r="AL6" s="22"/>
      <c r="AM6" s="23"/>
      <c r="AN6" s="23"/>
      <c r="AO6" s="23"/>
    </row>
    <row r="7" spans="2:41">
      <c r="B7" s="36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  <c r="I7" s="4" t="s">
        <v>6</v>
      </c>
      <c r="J7" s="4" t="s">
        <v>7</v>
      </c>
      <c r="K7" s="4" t="s">
        <v>8</v>
      </c>
      <c r="L7" s="9" t="s">
        <v>6</v>
      </c>
      <c r="M7" s="9" t="s">
        <v>7</v>
      </c>
      <c r="N7" s="9" t="s">
        <v>8</v>
      </c>
      <c r="O7" s="9" t="s">
        <v>6</v>
      </c>
      <c r="P7" s="9" t="s">
        <v>7</v>
      </c>
      <c r="Q7" s="9" t="s">
        <v>8</v>
      </c>
      <c r="R7" s="9" t="s">
        <v>6</v>
      </c>
      <c r="S7" s="9" t="s">
        <v>7</v>
      </c>
      <c r="T7" s="9" t="s">
        <v>8</v>
      </c>
      <c r="U7" s="5" t="s">
        <v>6</v>
      </c>
      <c r="V7" s="5" t="s">
        <v>7</v>
      </c>
      <c r="W7" s="5" t="s">
        <v>8</v>
      </c>
      <c r="X7" s="5" t="s">
        <v>6</v>
      </c>
      <c r="Y7" s="5" t="s">
        <v>7</v>
      </c>
      <c r="Z7" s="5" t="s">
        <v>8</v>
      </c>
      <c r="AA7" s="5" t="s">
        <v>6</v>
      </c>
      <c r="AB7" s="5" t="s">
        <v>7</v>
      </c>
      <c r="AC7" s="5" t="s">
        <v>8</v>
      </c>
      <c r="AD7" s="10" t="s">
        <v>6</v>
      </c>
      <c r="AE7" s="10" t="s">
        <v>7</v>
      </c>
      <c r="AF7" s="10" t="s">
        <v>8</v>
      </c>
      <c r="AG7" s="10" t="s">
        <v>6</v>
      </c>
      <c r="AH7" s="10" t="s">
        <v>7</v>
      </c>
      <c r="AI7" s="10" t="s">
        <v>8</v>
      </c>
      <c r="AJ7" s="10" t="s">
        <v>6</v>
      </c>
      <c r="AK7" s="10" t="s">
        <v>7</v>
      </c>
      <c r="AL7" s="10" t="s">
        <v>8</v>
      </c>
      <c r="AM7" s="6" t="s">
        <v>6</v>
      </c>
      <c r="AN7" s="6" t="s">
        <v>7</v>
      </c>
      <c r="AO7" s="6" t="s">
        <v>8</v>
      </c>
    </row>
    <row r="8" spans="2:41">
      <c r="B8" s="45" t="s">
        <v>9</v>
      </c>
      <c r="C8" s="1">
        <v>5090</v>
      </c>
      <c r="D8" s="1">
        <v>164</v>
      </c>
      <c r="E8" s="1">
        <f>SUM(C8:D8)</f>
        <v>5254</v>
      </c>
      <c r="F8" s="1">
        <v>4062</v>
      </c>
      <c r="G8" s="1">
        <v>105</v>
      </c>
      <c r="H8" s="1">
        <f>SUM(F8:G8)</f>
        <v>4167</v>
      </c>
      <c r="I8" s="1">
        <v>7798</v>
      </c>
      <c r="J8" s="1">
        <v>211</v>
      </c>
      <c r="K8" s="1">
        <f>SUM(I8:J8)</f>
        <v>8009</v>
      </c>
      <c r="L8" s="1">
        <v>7887</v>
      </c>
      <c r="M8" s="1">
        <v>233</v>
      </c>
      <c r="N8" s="1">
        <f>SUM(L8:M8)</f>
        <v>8120</v>
      </c>
      <c r="O8" s="1">
        <v>1865</v>
      </c>
      <c r="P8" s="1">
        <v>275</v>
      </c>
      <c r="Q8" s="1">
        <f>SUM(O8:P8)</f>
        <v>2140</v>
      </c>
      <c r="R8" s="1">
        <v>2204</v>
      </c>
      <c r="S8" s="1">
        <v>237</v>
      </c>
      <c r="T8" s="1">
        <f>SUM(R8:S8)</f>
        <v>2441</v>
      </c>
      <c r="U8" s="1">
        <v>1233</v>
      </c>
      <c r="V8" s="1">
        <v>216</v>
      </c>
      <c r="W8" s="1">
        <f>SUM(U8:V8)</f>
        <v>1449</v>
      </c>
      <c r="X8" s="1">
        <v>89</v>
      </c>
      <c r="Y8" s="1">
        <v>157</v>
      </c>
      <c r="Z8" s="1">
        <f>SUM(X8:Y8)</f>
        <v>246</v>
      </c>
      <c r="AA8" s="1">
        <v>1688</v>
      </c>
      <c r="AB8" s="1">
        <v>88</v>
      </c>
      <c r="AC8" s="1">
        <f>SUM(AA8:AB8)</f>
        <v>1776</v>
      </c>
      <c r="AD8" s="1">
        <v>3491</v>
      </c>
      <c r="AE8" s="1">
        <v>44</v>
      </c>
      <c r="AF8" s="1">
        <f>SUM(AD8:AE8)</f>
        <v>3535</v>
      </c>
      <c r="AG8" s="1">
        <v>4791</v>
      </c>
      <c r="AH8" s="1">
        <v>139</v>
      </c>
      <c r="AI8" s="1">
        <f>SUM(AG8:AH8)</f>
        <v>4930</v>
      </c>
      <c r="AJ8" s="1">
        <v>7144</v>
      </c>
      <c r="AK8" s="1">
        <v>146</v>
      </c>
      <c r="AL8" s="1">
        <f>SUM(AJ8:AK8)</f>
        <v>7290</v>
      </c>
      <c r="AM8" s="1">
        <f>C8+F8+I8+L8+O8+R8+U8+X8+AA8+AD8+AG8+AJ8</f>
        <v>47342</v>
      </c>
      <c r="AN8" s="1">
        <f>D8+G8+J8+M8+P8+S8+V8+Y8+AB8+AE8+AH8+AK8</f>
        <v>2015</v>
      </c>
      <c r="AO8" s="1">
        <f>SUM(AM8:AN8)</f>
        <v>49357</v>
      </c>
    </row>
    <row r="9" spans="2:41">
      <c r="B9" s="45" t="s">
        <v>10</v>
      </c>
      <c r="C9" s="1">
        <v>3709</v>
      </c>
      <c r="D9" s="1">
        <v>4810</v>
      </c>
      <c r="E9" s="1">
        <f t="shared" ref="E9:E40" si="0">SUM(C9:D9)</f>
        <v>8519</v>
      </c>
      <c r="F9" s="1">
        <v>3432</v>
      </c>
      <c r="G9" s="1">
        <v>4762</v>
      </c>
      <c r="H9" s="1">
        <f t="shared" ref="H9:H40" si="1">SUM(F9:G9)</f>
        <v>8194</v>
      </c>
      <c r="I9" s="1">
        <v>6957</v>
      </c>
      <c r="J9" s="1">
        <v>5723</v>
      </c>
      <c r="K9" s="1">
        <f t="shared" ref="K9:K40" si="2">SUM(I9:J9)</f>
        <v>12680</v>
      </c>
      <c r="L9" s="1">
        <v>6727</v>
      </c>
      <c r="M9" s="1">
        <v>5002</v>
      </c>
      <c r="N9" s="1">
        <f t="shared" ref="N9:N40" si="3">SUM(L9:M9)</f>
        <v>11729</v>
      </c>
      <c r="O9" s="1">
        <v>1385</v>
      </c>
      <c r="P9" s="1">
        <v>5374</v>
      </c>
      <c r="Q9" s="1">
        <f t="shared" ref="Q9:Q40" si="4">SUM(O9:P9)</f>
        <v>6759</v>
      </c>
      <c r="R9" s="1">
        <v>1808</v>
      </c>
      <c r="S9" s="1">
        <v>5161</v>
      </c>
      <c r="T9" s="1">
        <f t="shared" ref="T9:T40" si="5">SUM(R9:S9)</f>
        <v>6969</v>
      </c>
      <c r="U9" s="1">
        <v>1228</v>
      </c>
      <c r="V9" s="1">
        <v>5311</v>
      </c>
      <c r="W9" s="1">
        <f t="shared" ref="W9:W40" si="6">SUM(U9:V9)</f>
        <v>6539</v>
      </c>
      <c r="X9" s="1">
        <v>113</v>
      </c>
      <c r="Y9" s="1">
        <v>5195</v>
      </c>
      <c r="Z9" s="1">
        <f t="shared" ref="Z9:Z40" si="7">SUM(X9:Y9)</f>
        <v>5308</v>
      </c>
      <c r="AA9" s="1">
        <v>1786</v>
      </c>
      <c r="AB9" s="15">
        <v>5215</v>
      </c>
      <c r="AC9" s="1">
        <f t="shared" ref="AC9:AC40" si="8">SUM(AA9:AB9)</f>
        <v>7001</v>
      </c>
      <c r="AD9" s="1">
        <v>3847</v>
      </c>
      <c r="AE9" s="1">
        <v>5726</v>
      </c>
      <c r="AF9" s="1">
        <f>SUM(AD9:AE9)</f>
        <v>9573</v>
      </c>
      <c r="AG9" s="1">
        <v>5628</v>
      </c>
      <c r="AH9" s="1">
        <v>6042</v>
      </c>
      <c r="AI9" s="1">
        <f t="shared" ref="AI9:AI40" si="9">SUM(AG9:AH9)</f>
        <v>11670</v>
      </c>
      <c r="AJ9" s="1">
        <v>6892</v>
      </c>
      <c r="AK9" s="1">
        <v>6851</v>
      </c>
      <c r="AL9" s="1">
        <f t="shared" ref="AL9:AL40" si="10">SUM(AJ9:AK9)</f>
        <v>13743</v>
      </c>
      <c r="AM9" s="1">
        <f>C9+F9+I9+L9+O9+R9+U9+X9+AA9+AD9+AG9+AJ9</f>
        <v>43512</v>
      </c>
      <c r="AN9" s="1">
        <f>D9+G9+J9+M9+P9+S9+V9+Y9+AB9+AE9+AH9+AK9</f>
        <v>65172</v>
      </c>
      <c r="AO9" s="1">
        <f t="shared" ref="AO9:AO40" si="11">SUM(AM9:AN9)</f>
        <v>108684</v>
      </c>
    </row>
    <row r="10" spans="2:41">
      <c r="B10" s="45" t="s">
        <v>11</v>
      </c>
      <c r="C10" s="1">
        <v>112</v>
      </c>
      <c r="D10" s="1">
        <v>0</v>
      </c>
      <c r="E10" s="1">
        <f t="shared" si="0"/>
        <v>112</v>
      </c>
      <c r="F10" s="15">
        <v>70</v>
      </c>
      <c r="G10" s="1">
        <v>0</v>
      </c>
      <c r="H10" s="1">
        <f t="shared" si="1"/>
        <v>70</v>
      </c>
      <c r="I10" s="1">
        <v>208</v>
      </c>
      <c r="J10" s="1">
        <v>0</v>
      </c>
      <c r="K10" s="1">
        <f t="shared" si="2"/>
        <v>208</v>
      </c>
      <c r="L10" s="1">
        <v>208</v>
      </c>
      <c r="M10" s="1">
        <v>0</v>
      </c>
      <c r="N10" s="1">
        <f t="shared" si="3"/>
        <v>208</v>
      </c>
      <c r="O10" s="1">
        <v>69</v>
      </c>
      <c r="P10" s="1">
        <v>0</v>
      </c>
      <c r="Q10" s="1">
        <f t="shared" si="4"/>
        <v>69</v>
      </c>
      <c r="R10" s="1">
        <v>78</v>
      </c>
      <c r="S10" s="1">
        <v>0</v>
      </c>
      <c r="T10" s="1">
        <f t="shared" si="5"/>
        <v>78</v>
      </c>
      <c r="U10" s="1">
        <v>55</v>
      </c>
      <c r="V10" s="1">
        <v>0</v>
      </c>
      <c r="W10" s="1">
        <f t="shared" si="6"/>
        <v>55</v>
      </c>
      <c r="X10" s="1">
        <v>33</v>
      </c>
      <c r="Y10" s="1">
        <v>0</v>
      </c>
      <c r="Z10" s="1">
        <f t="shared" si="7"/>
        <v>33</v>
      </c>
      <c r="AA10" s="1">
        <v>40</v>
      </c>
      <c r="AB10" s="1">
        <v>0</v>
      </c>
      <c r="AC10" s="1">
        <f t="shared" si="8"/>
        <v>40</v>
      </c>
      <c r="AD10" s="1">
        <v>73</v>
      </c>
      <c r="AE10" s="1">
        <v>0</v>
      </c>
      <c r="AF10" s="1">
        <f t="shared" ref="AF10:AF40" si="12">SUM(AD10:AE10)</f>
        <v>73</v>
      </c>
      <c r="AG10" s="1">
        <v>80</v>
      </c>
      <c r="AH10" s="1">
        <v>0</v>
      </c>
      <c r="AI10" s="1">
        <f t="shared" si="9"/>
        <v>80</v>
      </c>
      <c r="AJ10" s="1">
        <v>136</v>
      </c>
      <c r="AK10" s="1">
        <v>0</v>
      </c>
      <c r="AL10" s="1">
        <f t="shared" si="10"/>
        <v>136</v>
      </c>
      <c r="AM10" s="1">
        <f t="shared" ref="AM10:AN40" si="13">C10+F10+I10+L10+O10+R10+U10+X10+AA10+AD10+AG10+AJ10</f>
        <v>1162</v>
      </c>
      <c r="AN10" s="1">
        <f t="shared" si="13"/>
        <v>0</v>
      </c>
      <c r="AO10" s="1">
        <f t="shared" si="11"/>
        <v>1162</v>
      </c>
    </row>
    <row r="11" spans="2:41">
      <c r="B11" s="45" t="s">
        <v>12</v>
      </c>
      <c r="C11" s="1">
        <v>1656</v>
      </c>
      <c r="D11" s="1">
        <v>0</v>
      </c>
      <c r="E11" s="1">
        <f t="shared" si="0"/>
        <v>1656</v>
      </c>
      <c r="F11" s="1">
        <v>1109</v>
      </c>
      <c r="G11" s="1">
        <v>0</v>
      </c>
      <c r="H11" s="1">
        <f t="shared" si="1"/>
        <v>1109</v>
      </c>
      <c r="I11" s="1">
        <v>2443</v>
      </c>
      <c r="J11" s="1">
        <v>0</v>
      </c>
      <c r="K11" s="1">
        <f t="shared" si="2"/>
        <v>2443</v>
      </c>
      <c r="L11" s="1">
        <v>2538</v>
      </c>
      <c r="M11" s="1">
        <v>0</v>
      </c>
      <c r="N11" s="1">
        <f t="shared" si="3"/>
        <v>2538</v>
      </c>
      <c r="O11" s="1">
        <v>355</v>
      </c>
      <c r="P11" s="1">
        <v>0</v>
      </c>
      <c r="Q11" s="1">
        <f t="shared" si="4"/>
        <v>355</v>
      </c>
      <c r="R11" s="1">
        <v>542</v>
      </c>
      <c r="S11" s="1">
        <v>0</v>
      </c>
      <c r="T11" s="1">
        <f t="shared" si="5"/>
        <v>542</v>
      </c>
      <c r="U11" s="1">
        <v>338</v>
      </c>
      <c r="V11" s="1">
        <v>0</v>
      </c>
      <c r="W11" s="1">
        <f t="shared" si="6"/>
        <v>338</v>
      </c>
      <c r="X11" s="1">
        <v>40</v>
      </c>
      <c r="Y11" s="1">
        <v>0</v>
      </c>
      <c r="Z11" s="1">
        <f t="shared" si="7"/>
        <v>40</v>
      </c>
      <c r="AA11" s="1">
        <v>535</v>
      </c>
      <c r="AB11" s="1">
        <v>0</v>
      </c>
      <c r="AC11" s="1">
        <f t="shared" si="8"/>
        <v>535</v>
      </c>
      <c r="AD11" s="1">
        <v>1232</v>
      </c>
      <c r="AE11" s="1">
        <v>0</v>
      </c>
      <c r="AF11" s="1">
        <f t="shared" si="12"/>
        <v>1232</v>
      </c>
      <c r="AG11" s="1">
        <v>2117</v>
      </c>
      <c r="AH11" s="1">
        <v>9</v>
      </c>
      <c r="AI11" s="1">
        <f t="shared" si="9"/>
        <v>2126</v>
      </c>
      <c r="AJ11" s="1">
        <v>3016</v>
      </c>
      <c r="AK11" s="1">
        <v>36</v>
      </c>
      <c r="AL11" s="1">
        <f t="shared" si="10"/>
        <v>3052</v>
      </c>
      <c r="AM11" s="1">
        <f t="shared" si="13"/>
        <v>15921</v>
      </c>
      <c r="AN11" s="1">
        <f t="shared" si="13"/>
        <v>45</v>
      </c>
      <c r="AO11" s="1">
        <f t="shared" si="11"/>
        <v>15966</v>
      </c>
    </row>
    <row r="12" spans="2:41">
      <c r="B12" s="45" t="s">
        <v>13</v>
      </c>
      <c r="C12" s="1">
        <v>606</v>
      </c>
      <c r="D12" s="1">
        <v>0</v>
      </c>
      <c r="E12" s="1">
        <f t="shared" si="0"/>
        <v>606</v>
      </c>
      <c r="F12" s="1">
        <v>496</v>
      </c>
      <c r="G12" s="1">
        <v>0</v>
      </c>
      <c r="H12" s="1">
        <f t="shared" si="1"/>
        <v>496</v>
      </c>
      <c r="I12" s="1">
        <v>939</v>
      </c>
      <c r="J12" s="1">
        <v>0</v>
      </c>
      <c r="K12" s="1">
        <f t="shared" si="2"/>
        <v>939</v>
      </c>
      <c r="L12" s="1">
        <v>910</v>
      </c>
      <c r="M12" s="1">
        <v>0</v>
      </c>
      <c r="N12" s="1">
        <f t="shared" si="3"/>
        <v>910</v>
      </c>
      <c r="O12" s="1">
        <v>224</v>
      </c>
      <c r="P12" s="1">
        <v>0</v>
      </c>
      <c r="Q12" s="1">
        <f t="shared" si="4"/>
        <v>224</v>
      </c>
      <c r="R12" s="1">
        <v>250</v>
      </c>
      <c r="S12" s="1">
        <v>0</v>
      </c>
      <c r="T12" s="1">
        <f t="shared" si="5"/>
        <v>250</v>
      </c>
      <c r="U12" s="1">
        <v>98</v>
      </c>
      <c r="V12" s="1">
        <v>0</v>
      </c>
      <c r="W12" s="1">
        <f t="shared" si="6"/>
        <v>98</v>
      </c>
      <c r="X12" s="1">
        <v>2</v>
      </c>
      <c r="Y12" s="1">
        <v>0</v>
      </c>
      <c r="Z12" s="1">
        <f t="shared" si="7"/>
        <v>2</v>
      </c>
      <c r="AA12" s="1">
        <v>204</v>
      </c>
      <c r="AB12" s="1">
        <v>0</v>
      </c>
      <c r="AC12" s="1">
        <f t="shared" si="8"/>
        <v>204</v>
      </c>
      <c r="AD12" s="1">
        <v>541</v>
      </c>
      <c r="AE12" s="1">
        <v>0</v>
      </c>
      <c r="AF12" s="1">
        <f t="shared" si="12"/>
        <v>541</v>
      </c>
      <c r="AG12" s="1">
        <v>774</v>
      </c>
      <c r="AH12" s="1">
        <v>0</v>
      </c>
      <c r="AI12" s="1">
        <f t="shared" si="9"/>
        <v>774</v>
      </c>
      <c r="AJ12" s="1">
        <v>1049</v>
      </c>
      <c r="AK12" s="1">
        <v>0</v>
      </c>
      <c r="AL12" s="1">
        <f t="shared" si="10"/>
        <v>1049</v>
      </c>
      <c r="AM12" s="1">
        <f t="shared" si="13"/>
        <v>6093</v>
      </c>
      <c r="AN12" s="1">
        <f t="shared" si="13"/>
        <v>0</v>
      </c>
      <c r="AO12" s="1">
        <f t="shared" si="11"/>
        <v>6093</v>
      </c>
    </row>
    <row r="13" spans="2:41">
      <c r="B13" s="45" t="s">
        <v>14</v>
      </c>
      <c r="C13" s="1">
        <v>74</v>
      </c>
      <c r="D13" s="1">
        <v>0</v>
      </c>
      <c r="E13" s="1">
        <f t="shared" si="0"/>
        <v>74</v>
      </c>
      <c r="F13" s="1">
        <v>24</v>
      </c>
      <c r="G13" s="1">
        <v>0</v>
      </c>
      <c r="H13" s="1">
        <f t="shared" si="1"/>
        <v>24</v>
      </c>
      <c r="I13" s="1">
        <v>104</v>
      </c>
      <c r="J13" s="1">
        <v>0</v>
      </c>
      <c r="K13" s="1">
        <f t="shared" si="2"/>
        <v>104</v>
      </c>
      <c r="L13" s="1">
        <v>104</v>
      </c>
      <c r="M13" s="1">
        <v>0</v>
      </c>
      <c r="N13" s="1">
        <f t="shared" si="3"/>
        <v>104</v>
      </c>
      <c r="O13" s="1">
        <v>8</v>
      </c>
      <c r="P13" s="1">
        <v>0</v>
      </c>
      <c r="Q13" s="1">
        <f t="shared" si="4"/>
        <v>8</v>
      </c>
      <c r="R13" s="1">
        <v>14</v>
      </c>
      <c r="S13" s="1">
        <v>0</v>
      </c>
      <c r="T13" s="1">
        <f t="shared" si="5"/>
        <v>14</v>
      </c>
      <c r="U13" s="1">
        <v>12</v>
      </c>
      <c r="V13" s="1">
        <v>0</v>
      </c>
      <c r="W13" s="1">
        <f t="shared" si="6"/>
        <v>12</v>
      </c>
      <c r="X13" s="1">
        <v>0</v>
      </c>
      <c r="Y13" s="1">
        <v>0</v>
      </c>
      <c r="Z13" s="1">
        <f t="shared" si="7"/>
        <v>0</v>
      </c>
      <c r="AA13" s="1">
        <v>8</v>
      </c>
      <c r="AB13" s="1">
        <v>0</v>
      </c>
      <c r="AC13" s="1">
        <f t="shared" si="8"/>
        <v>8</v>
      </c>
      <c r="AD13" s="1">
        <v>18</v>
      </c>
      <c r="AE13" s="1">
        <v>0</v>
      </c>
      <c r="AF13" s="1">
        <f t="shared" si="12"/>
        <v>18</v>
      </c>
      <c r="AG13" s="1">
        <v>26</v>
      </c>
      <c r="AH13" s="1">
        <v>0</v>
      </c>
      <c r="AI13" s="1">
        <f t="shared" si="9"/>
        <v>26</v>
      </c>
      <c r="AJ13" s="1">
        <v>50</v>
      </c>
      <c r="AK13" s="1">
        <v>0</v>
      </c>
      <c r="AL13" s="1">
        <f t="shared" si="10"/>
        <v>50</v>
      </c>
      <c r="AM13" s="1">
        <f t="shared" si="13"/>
        <v>442</v>
      </c>
      <c r="AN13" s="1">
        <f t="shared" si="13"/>
        <v>0</v>
      </c>
      <c r="AO13" s="1">
        <f t="shared" si="11"/>
        <v>442</v>
      </c>
    </row>
    <row r="14" spans="2:41">
      <c r="B14" s="45" t="s">
        <v>15</v>
      </c>
      <c r="C14" s="1">
        <v>959</v>
      </c>
      <c r="D14" s="1">
        <v>0</v>
      </c>
      <c r="E14" s="1">
        <f t="shared" si="0"/>
        <v>959</v>
      </c>
      <c r="F14" s="1">
        <v>828</v>
      </c>
      <c r="G14" s="1">
        <v>0</v>
      </c>
      <c r="H14" s="1">
        <f t="shared" si="1"/>
        <v>828</v>
      </c>
      <c r="I14" s="1">
        <v>1687</v>
      </c>
      <c r="J14" s="1">
        <v>0</v>
      </c>
      <c r="K14" s="1">
        <f t="shared" si="2"/>
        <v>1687</v>
      </c>
      <c r="L14" s="1">
        <v>1886</v>
      </c>
      <c r="M14" s="1">
        <v>0</v>
      </c>
      <c r="N14" s="1">
        <f t="shared" si="3"/>
        <v>1886</v>
      </c>
      <c r="O14" s="1">
        <v>382</v>
      </c>
      <c r="P14" s="1">
        <v>0</v>
      </c>
      <c r="Q14" s="1">
        <f t="shared" si="4"/>
        <v>382</v>
      </c>
      <c r="R14" s="1">
        <v>494</v>
      </c>
      <c r="S14" s="1">
        <v>0</v>
      </c>
      <c r="T14" s="1">
        <f t="shared" si="5"/>
        <v>494</v>
      </c>
      <c r="U14" s="1">
        <v>242</v>
      </c>
      <c r="V14" s="1">
        <v>0</v>
      </c>
      <c r="W14" s="1">
        <f t="shared" si="6"/>
        <v>242</v>
      </c>
      <c r="X14" s="1">
        <v>0</v>
      </c>
      <c r="Y14" s="1">
        <v>0</v>
      </c>
      <c r="Z14" s="1">
        <f t="shared" si="7"/>
        <v>0</v>
      </c>
      <c r="AA14" s="1">
        <v>402</v>
      </c>
      <c r="AB14" s="1">
        <v>0</v>
      </c>
      <c r="AC14" s="1">
        <f t="shared" si="8"/>
        <v>402</v>
      </c>
      <c r="AD14" s="1">
        <v>841</v>
      </c>
      <c r="AE14" s="1">
        <v>0</v>
      </c>
      <c r="AF14" s="1">
        <f t="shared" si="12"/>
        <v>841</v>
      </c>
      <c r="AG14" s="1">
        <v>1062</v>
      </c>
      <c r="AH14" s="1">
        <v>0</v>
      </c>
      <c r="AI14" s="1">
        <f t="shared" si="9"/>
        <v>1062</v>
      </c>
      <c r="AJ14" s="1">
        <v>1295</v>
      </c>
      <c r="AK14" s="1">
        <v>0</v>
      </c>
      <c r="AL14" s="1">
        <f t="shared" si="10"/>
        <v>1295</v>
      </c>
      <c r="AM14" s="1">
        <f t="shared" si="13"/>
        <v>10078</v>
      </c>
      <c r="AN14" s="1">
        <f t="shared" si="13"/>
        <v>0</v>
      </c>
      <c r="AO14" s="1">
        <f t="shared" si="11"/>
        <v>10078</v>
      </c>
    </row>
    <row r="15" spans="2:41">
      <c r="B15" s="45" t="s">
        <v>16</v>
      </c>
      <c r="C15" s="1">
        <v>16</v>
      </c>
      <c r="D15" s="1">
        <v>0</v>
      </c>
      <c r="E15" s="1">
        <f t="shared" si="0"/>
        <v>16</v>
      </c>
      <c r="F15" s="1">
        <v>0</v>
      </c>
      <c r="G15" s="1">
        <v>0</v>
      </c>
      <c r="H15" s="1">
        <f t="shared" si="1"/>
        <v>0</v>
      </c>
      <c r="I15" s="1">
        <v>0</v>
      </c>
      <c r="J15" s="1">
        <v>0</v>
      </c>
      <c r="K15" s="1">
        <f t="shared" si="2"/>
        <v>0</v>
      </c>
      <c r="L15" s="1">
        <v>40</v>
      </c>
      <c r="M15" s="1">
        <v>0</v>
      </c>
      <c r="N15" s="1">
        <f t="shared" si="3"/>
        <v>40</v>
      </c>
      <c r="O15" s="1">
        <v>32</v>
      </c>
      <c r="P15" s="1">
        <v>0</v>
      </c>
      <c r="Q15" s="1">
        <f t="shared" si="4"/>
        <v>32</v>
      </c>
      <c r="R15" s="1">
        <v>0</v>
      </c>
      <c r="S15" s="1">
        <v>0</v>
      </c>
      <c r="T15" s="1">
        <f t="shared" si="5"/>
        <v>0</v>
      </c>
      <c r="U15" s="1">
        <v>0</v>
      </c>
      <c r="V15" s="1">
        <v>0</v>
      </c>
      <c r="W15" s="1">
        <f t="shared" si="6"/>
        <v>0</v>
      </c>
      <c r="X15" s="1">
        <v>0</v>
      </c>
      <c r="Y15" s="1">
        <v>0</v>
      </c>
      <c r="Z15" s="1">
        <f t="shared" si="7"/>
        <v>0</v>
      </c>
      <c r="AA15" s="1">
        <v>0</v>
      </c>
      <c r="AB15" s="1">
        <v>0</v>
      </c>
      <c r="AC15" s="1">
        <f t="shared" si="8"/>
        <v>0</v>
      </c>
      <c r="AD15" s="1">
        <v>24</v>
      </c>
      <c r="AE15" s="1">
        <v>0</v>
      </c>
      <c r="AF15" s="1">
        <f t="shared" si="12"/>
        <v>24</v>
      </c>
      <c r="AG15" s="1">
        <v>36</v>
      </c>
      <c r="AH15" s="1">
        <v>0</v>
      </c>
      <c r="AI15" s="1">
        <f t="shared" si="9"/>
        <v>36</v>
      </c>
      <c r="AJ15" s="1">
        <v>25</v>
      </c>
      <c r="AK15" s="1">
        <v>0</v>
      </c>
      <c r="AL15" s="1">
        <f t="shared" si="10"/>
        <v>25</v>
      </c>
      <c r="AM15" s="1">
        <f t="shared" si="13"/>
        <v>173</v>
      </c>
      <c r="AN15" s="1">
        <f t="shared" si="13"/>
        <v>0</v>
      </c>
      <c r="AO15" s="1">
        <f t="shared" si="11"/>
        <v>173</v>
      </c>
    </row>
    <row r="16" spans="2:41">
      <c r="B16" s="45" t="s">
        <v>17</v>
      </c>
      <c r="C16" s="1">
        <v>430</v>
      </c>
      <c r="D16" s="1">
        <v>0</v>
      </c>
      <c r="E16" s="1">
        <f t="shared" si="0"/>
        <v>430</v>
      </c>
      <c r="F16" s="1">
        <v>334</v>
      </c>
      <c r="G16" s="1">
        <v>0</v>
      </c>
      <c r="H16" s="1">
        <f t="shared" si="1"/>
        <v>334</v>
      </c>
      <c r="I16" s="1">
        <v>744</v>
      </c>
      <c r="J16" s="1">
        <v>0</v>
      </c>
      <c r="K16" s="1">
        <f t="shared" si="2"/>
        <v>744</v>
      </c>
      <c r="L16" s="1">
        <v>790</v>
      </c>
      <c r="M16" s="1">
        <v>0</v>
      </c>
      <c r="N16" s="1">
        <f t="shared" si="3"/>
        <v>790</v>
      </c>
      <c r="O16" s="1">
        <v>152</v>
      </c>
      <c r="P16" s="1">
        <v>0</v>
      </c>
      <c r="Q16" s="1">
        <f t="shared" si="4"/>
        <v>152</v>
      </c>
      <c r="R16" s="1">
        <v>196</v>
      </c>
      <c r="S16" s="1">
        <v>0</v>
      </c>
      <c r="T16" s="1">
        <f t="shared" si="5"/>
        <v>196</v>
      </c>
      <c r="U16" s="1">
        <v>134</v>
      </c>
      <c r="V16" s="1">
        <v>0</v>
      </c>
      <c r="W16" s="1">
        <f t="shared" si="6"/>
        <v>134</v>
      </c>
      <c r="X16" s="1">
        <v>0</v>
      </c>
      <c r="Y16" s="1">
        <v>0</v>
      </c>
      <c r="Z16" s="1">
        <f t="shared" si="7"/>
        <v>0</v>
      </c>
      <c r="AA16" s="1">
        <v>170</v>
      </c>
      <c r="AB16" s="1">
        <v>0</v>
      </c>
      <c r="AC16" s="1">
        <f t="shared" si="8"/>
        <v>170</v>
      </c>
      <c r="AD16" s="1">
        <v>358</v>
      </c>
      <c r="AE16" s="1">
        <v>0</v>
      </c>
      <c r="AF16" s="1">
        <f t="shared" si="12"/>
        <v>358</v>
      </c>
      <c r="AG16" s="1">
        <v>569</v>
      </c>
      <c r="AH16" s="1">
        <v>0</v>
      </c>
      <c r="AI16" s="1">
        <f t="shared" si="9"/>
        <v>569</v>
      </c>
      <c r="AJ16" s="1">
        <v>738</v>
      </c>
      <c r="AK16" s="1">
        <v>0</v>
      </c>
      <c r="AL16" s="1">
        <f t="shared" si="10"/>
        <v>738</v>
      </c>
      <c r="AM16" s="1">
        <f t="shared" si="13"/>
        <v>4615</v>
      </c>
      <c r="AN16" s="1">
        <f t="shared" si="13"/>
        <v>0</v>
      </c>
      <c r="AO16" s="1">
        <f t="shared" si="11"/>
        <v>4615</v>
      </c>
    </row>
    <row r="17" spans="2:41">
      <c r="B17" s="45" t="s">
        <v>18</v>
      </c>
      <c r="C17" s="1">
        <v>352</v>
      </c>
      <c r="D17" s="1">
        <v>0</v>
      </c>
      <c r="E17" s="1">
        <f t="shared" si="0"/>
        <v>352</v>
      </c>
      <c r="F17" s="1">
        <v>320</v>
      </c>
      <c r="G17" s="1">
        <v>0</v>
      </c>
      <c r="H17" s="1">
        <f t="shared" si="1"/>
        <v>320</v>
      </c>
      <c r="I17" s="1">
        <v>378</v>
      </c>
      <c r="J17" s="1">
        <v>0</v>
      </c>
      <c r="K17" s="1">
        <f t="shared" si="2"/>
        <v>378</v>
      </c>
      <c r="L17" s="1">
        <v>660</v>
      </c>
      <c r="M17" s="1">
        <v>0</v>
      </c>
      <c r="N17" s="1">
        <f t="shared" si="3"/>
        <v>660</v>
      </c>
      <c r="O17" s="1">
        <v>106</v>
      </c>
      <c r="P17" s="1">
        <v>0</v>
      </c>
      <c r="Q17" s="1">
        <f t="shared" si="4"/>
        <v>106</v>
      </c>
      <c r="R17" s="1">
        <v>127</v>
      </c>
      <c r="S17" s="1">
        <v>0</v>
      </c>
      <c r="T17" s="1">
        <f t="shared" si="5"/>
        <v>127</v>
      </c>
      <c r="U17" s="1">
        <v>192</v>
      </c>
      <c r="V17" s="1">
        <v>0</v>
      </c>
      <c r="W17" s="1">
        <f t="shared" si="6"/>
        <v>192</v>
      </c>
      <c r="X17" s="1">
        <v>123</v>
      </c>
      <c r="Y17" s="1">
        <v>4</v>
      </c>
      <c r="Z17" s="1">
        <f t="shared" si="7"/>
        <v>127</v>
      </c>
      <c r="AA17" s="1">
        <v>344</v>
      </c>
      <c r="AB17" s="1">
        <v>13</v>
      </c>
      <c r="AC17" s="1">
        <f t="shared" si="8"/>
        <v>357</v>
      </c>
      <c r="AD17" s="1">
        <v>501</v>
      </c>
      <c r="AE17" s="1">
        <v>11</v>
      </c>
      <c r="AF17" s="1">
        <f t="shared" si="12"/>
        <v>512</v>
      </c>
      <c r="AG17" s="1">
        <v>607</v>
      </c>
      <c r="AH17" s="1">
        <v>27</v>
      </c>
      <c r="AI17" s="1">
        <f t="shared" si="9"/>
        <v>634</v>
      </c>
      <c r="AJ17" s="1">
        <v>1018</v>
      </c>
      <c r="AK17" s="1">
        <v>38</v>
      </c>
      <c r="AL17" s="1">
        <f t="shared" si="10"/>
        <v>1056</v>
      </c>
      <c r="AM17" s="1">
        <f t="shared" si="13"/>
        <v>4728</v>
      </c>
      <c r="AN17" s="1">
        <f t="shared" si="13"/>
        <v>93</v>
      </c>
      <c r="AO17" s="1">
        <f t="shared" si="11"/>
        <v>4821</v>
      </c>
    </row>
    <row r="18" spans="2:41">
      <c r="B18" s="45" t="s">
        <v>19</v>
      </c>
      <c r="C18" s="1">
        <v>407</v>
      </c>
      <c r="D18" s="1">
        <v>0</v>
      </c>
      <c r="E18" s="1">
        <f t="shared" si="0"/>
        <v>407</v>
      </c>
      <c r="F18" s="1">
        <v>288</v>
      </c>
      <c r="G18" s="1">
        <v>0</v>
      </c>
      <c r="H18" s="1">
        <f t="shared" si="1"/>
        <v>288</v>
      </c>
      <c r="I18" s="1">
        <v>604</v>
      </c>
      <c r="J18" s="1">
        <v>0</v>
      </c>
      <c r="K18" s="1">
        <f t="shared" si="2"/>
        <v>604</v>
      </c>
      <c r="L18" s="1">
        <v>789</v>
      </c>
      <c r="M18" s="1">
        <v>0</v>
      </c>
      <c r="N18" s="1">
        <f t="shared" si="3"/>
        <v>789</v>
      </c>
      <c r="O18" s="1">
        <v>150</v>
      </c>
      <c r="P18" s="1">
        <v>0</v>
      </c>
      <c r="Q18" s="1">
        <f t="shared" si="4"/>
        <v>150</v>
      </c>
      <c r="R18" s="1">
        <v>134</v>
      </c>
      <c r="S18" s="1">
        <v>0</v>
      </c>
      <c r="T18" s="1">
        <f t="shared" si="5"/>
        <v>134</v>
      </c>
      <c r="U18" s="1">
        <v>66</v>
      </c>
      <c r="V18" s="1">
        <v>0</v>
      </c>
      <c r="W18" s="1">
        <f t="shared" si="6"/>
        <v>66</v>
      </c>
      <c r="X18" s="1">
        <v>8</v>
      </c>
      <c r="Y18" s="1">
        <v>0</v>
      </c>
      <c r="Z18" s="1">
        <f t="shared" si="7"/>
        <v>8</v>
      </c>
      <c r="AA18" s="1">
        <v>90</v>
      </c>
      <c r="AB18" s="1">
        <v>0</v>
      </c>
      <c r="AC18" s="1">
        <f t="shared" si="8"/>
        <v>90</v>
      </c>
      <c r="AD18" s="1">
        <v>232</v>
      </c>
      <c r="AE18" s="1">
        <v>0</v>
      </c>
      <c r="AF18" s="1">
        <f t="shared" si="12"/>
        <v>232</v>
      </c>
      <c r="AG18" s="1">
        <v>379</v>
      </c>
      <c r="AH18" s="1">
        <v>0</v>
      </c>
      <c r="AI18" s="1">
        <f t="shared" si="9"/>
        <v>379</v>
      </c>
      <c r="AJ18" s="1">
        <v>628</v>
      </c>
      <c r="AK18" s="1">
        <v>44</v>
      </c>
      <c r="AL18" s="1">
        <f t="shared" si="10"/>
        <v>672</v>
      </c>
      <c r="AM18" s="1">
        <f t="shared" si="13"/>
        <v>3775</v>
      </c>
      <c r="AN18" s="1">
        <f t="shared" si="13"/>
        <v>44</v>
      </c>
      <c r="AO18" s="1">
        <f t="shared" si="11"/>
        <v>3819</v>
      </c>
    </row>
    <row r="19" spans="2:41">
      <c r="B19" s="45" t="s">
        <v>20</v>
      </c>
      <c r="C19" s="1">
        <v>172</v>
      </c>
      <c r="D19" s="1">
        <v>0</v>
      </c>
      <c r="E19" s="1">
        <f t="shared" si="0"/>
        <v>172</v>
      </c>
      <c r="F19" s="1">
        <v>126</v>
      </c>
      <c r="G19" s="1">
        <v>0</v>
      </c>
      <c r="H19" s="1">
        <f t="shared" si="1"/>
        <v>126</v>
      </c>
      <c r="I19" s="1">
        <v>200</v>
      </c>
      <c r="J19" s="1">
        <v>0</v>
      </c>
      <c r="K19" s="1">
        <f t="shared" si="2"/>
        <v>200</v>
      </c>
      <c r="L19" s="1">
        <v>194</v>
      </c>
      <c r="M19" s="1">
        <v>0</v>
      </c>
      <c r="N19" s="1">
        <f t="shared" si="3"/>
        <v>194</v>
      </c>
      <c r="O19" s="1">
        <v>40</v>
      </c>
      <c r="P19" s="1">
        <v>0</v>
      </c>
      <c r="Q19" s="1">
        <f t="shared" si="4"/>
        <v>40</v>
      </c>
      <c r="R19" s="1">
        <v>76</v>
      </c>
      <c r="S19" s="1">
        <v>0</v>
      </c>
      <c r="T19" s="1">
        <f t="shared" si="5"/>
        <v>76</v>
      </c>
      <c r="U19" s="1">
        <v>46</v>
      </c>
      <c r="V19" s="1">
        <v>0</v>
      </c>
      <c r="W19" s="1">
        <f t="shared" si="6"/>
        <v>46</v>
      </c>
      <c r="X19" s="1">
        <v>0</v>
      </c>
      <c r="Y19" s="1">
        <v>0</v>
      </c>
      <c r="Z19" s="1">
        <f t="shared" si="7"/>
        <v>0</v>
      </c>
      <c r="AA19" s="1">
        <v>57</v>
      </c>
      <c r="AB19" s="1">
        <v>0</v>
      </c>
      <c r="AC19" s="1">
        <f t="shared" si="8"/>
        <v>57</v>
      </c>
      <c r="AD19" s="1">
        <v>79</v>
      </c>
      <c r="AE19" s="1">
        <v>0</v>
      </c>
      <c r="AF19" s="1">
        <f t="shared" si="12"/>
        <v>79</v>
      </c>
      <c r="AG19" s="1">
        <v>148</v>
      </c>
      <c r="AH19" s="1">
        <v>0</v>
      </c>
      <c r="AI19" s="1">
        <f t="shared" si="9"/>
        <v>148</v>
      </c>
      <c r="AJ19" s="1">
        <v>182</v>
      </c>
      <c r="AK19" s="1">
        <v>0</v>
      </c>
      <c r="AL19" s="1">
        <f t="shared" si="10"/>
        <v>182</v>
      </c>
      <c r="AM19" s="1">
        <f t="shared" si="13"/>
        <v>1320</v>
      </c>
      <c r="AN19" s="1">
        <f t="shared" si="13"/>
        <v>0</v>
      </c>
      <c r="AO19" s="1">
        <f t="shared" si="11"/>
        <v>1320</v>
      </c>
    </row>
    <row r="20" spans="2:41">
      <c r="B20" s="45" t="s">
        <v>21</v>
      </c>
      <c r="C20" s="1">
        <v>129</v>
      </c>
      <c r="D20" s="1">
        <v>0</v>
      </c>
      <c r="E20" s="1">
        <f t="shared" si="0"/>
        <v>129</v>
      </c>
      <c r="F20" s="1">
        <v>48</v>
      </c>
      <c r="G20" s="1">
        <v>0</v>
      </c>
      <c r="H20" s="1">
        <f t="shared" si="1"/>
        <v>48</v>
      </c>
      <c r="I20" s="1">
        <v>148</v>
      </c>
      <c r="J20" s="1">
        <v>0</v>
      </c>
      <c r="K20" s="1">
        <f t="shared" si="2"/>
        <v>148</v>
      </c>
      <c r="L20" s="1">
        <v>167</v>
      </c>
      <c r="M20" s="1">
        <v>0</v>
      </c>
      <c r="N20" s="1">
        <f t="shared" si="3"/>
        <v>167</v>
      </c>
      <c r="O20" s="1">
        <v>46</v>
      </c>
      <c r="P20" s="1">
        <v>0</v>
      </c>
      <c r="Q20" s="1">
        <f t="shared" si="4"/>
        <v>46</v>
      </c>
      <c r="R20" s="1">
        <v>30</v>
      </c>
      <c r="S20" s="1">
        <v>0</v>
      </c>
      <c r="T20" s="1">
        <f t="shared" si="5"/>
        <v>30</v>
      </c>
      <c r="U20" s="1">
        <v>16</v>
      </c>
      <c r="V20" s="1">
        <v>0</v>
      </c>
      <c r="W20" s="1">
        <f t="shared" si="6"/>
        <v>16</v>
      </c>
      <c r="X20" s="1">
        <v>0</v>
      </c>
      <c r="Y20" s="1">
        <v>0</v>
      </c>
      <c r="Z20" s="1">
        <f t="shared" si="7"/>
        <v>0</v>
      </c>
      <c r="AA20" s="1">
        <v>18</v>
      </c>
      <c r="AB20" s="1">
        <v>0</v>
      </c>
      <c r="AC20" s="1">
        <f t="shared" si="8"/>
        <v>18</v>
      </c>
      <c r="AD20" s="1">
        <v>46</v>
      </c>
      <c r="AE20" s="1">
        <v>0</v>
      </c>
      <c r="AF20" s="1">
        <f t="shared" si="12"/>
        <v>46</v>
      </c>
      <c r="AG20" s="1">
        <v>66</v>
      </c>
      <c r="AH20" s="1">
        <v>0</v>
      </c>
      <c r="AI20" s="1">
        <f t="shared" si="9"/>
        <v>66</v>
      </c>
      <c r="AJ20" s="1">
        <v>122</v>
      </c>
      <c r="AK20" s="1">
        <v>0</v>
      </c>
      <c r="AL20" s="1">
        <f t="shared" si="10"/>
        <v>122</v>
      </c>
      <c r="AM20" s="1">
        <f t="shared" si="13"/>
        <v>836</v>
      </c>
      <c r="AN20" s="1">
        <f t="shared" si="13"/>
        <v>0</v>
      </c>
      <c r="AO20" s="1">
        <f t="shared" si="11"/>
        <v>836</v>
      </c>
    </row>
    <row r="21" spans="2:41">
      <c r="B21" s="45" t="s">
        <v>22</v>
      </c>
      <c r="C21" s="1">
        <v>42</v>
      </c>
      <c r="D21" s="1">
        <v>0</v>
      </c>
      <c r="E21" s="1">
        <f t="shared" si="0"/>
        <v>42</v>
      </c>
      <c r="F21" s="1">
        <v>30</v>
      </c>
      <c r="G21" s="1">
        <v>0</v>
      </c>
      <c r="H21" s="1">
        <f t="shared" si="1"/>
        <v>30</v>
      </c>
      <c r="I21" s="1">
        <v>32</v>
      </c>
      <c r="J21" s="1">
        <v>0</v>
      </c>
      <c r="K21" s="1">
        <f t="shared" si="2"/>
        <v>32</v>
      </c>
      <c r="L21" s="1">
        <v>26</v>
      </c>
      <c r="M21" s="1">
        <v>0</v>
      </c>
      <c r="N21" s="1">
        <f t="shared" si="3"/>
        <v>26</v>
      </c>
      <c r="O21" s="1">
        <v>2</v>
      </c>
      <c r="P21" s="1">
        <v>0</v>
      </c>
      <c r="Q21" s="1">
        <f t="shared" si="4"/>
        <v>2</v>
      </c>
      <c r="R21" s="1">
        <v>0</v>
      </c>
      <c r="S21" s="1">
        <v>0</v>
      </c>
      <c r="T21" s="1">
        <f t="shared" si="5"/>
        <v>0</v>
      </c>
      <c r="U21" s="1">
        <v>0</v>
      </c>
      <c r="V21" s="1">
        <v>0</v>
      </c>
      <c r="W21" s="1">
        <f t="shared" si="6"/>
        <v>0</v>
      </c>
      <c r="X21" s="1">
        <v>0</v>
      </c>
      <c r="Y21" s="1">
        <v>0</v>
      </c>
      <c r="Z21" s="1">
        <f t="shared" si="7"/>
        <v>0</v>
      </c>
      <c r="AA21" s="1">
        <v>0</v>
      </c>
      <c r="AB21" s="1">
        <v>0</v>
      </c>
      <c r="AC21" s="1">
        <f t="shared" si="8"/>
        <v>0</v>
      </c>
      <c r="AD21" s="1">
        <v>0</v>
      </c>
      <c r="AE21" s="1">
        <v>0</v>
      </c>
      <c r="AF21" s="1">
        <f t="shared" si="12"/>
        <v>0</v>
      </c>
      <c r="AG21" s="1">
        <v>54</v>
      </c>
      <c r="AH21" s="1">
        <v>0</v>
      </c>
      <c r="AI21" s="1">
        <f t="shared" si="9"/>
        <v>54</v>
      </c>
      <c r="AJ21" s="1">
        <v>72</v>
      </c>
      <c r="AK21" s="1">
        <v>0</v>
      </c>
      <c r="AL21" s="1">
        <f t="shared" si="10"/>
        <v>72</v>
      </c>
      <c r="AM21" s="1">
        <f t="shared" si="13"/>
        <v>258</v>
      </c>
      <c r="AN21" s="1">
        <f t="shared" si="13"/>
        <v>0</v>
      </c>
      <c r="AO21" s="1">
        <f t="shared" si="11"/>
        <v>258</v>
      </c>
    </row>
    <row r="22" spans="2:41">
      <c r="B22" s="45" t="s">
        <v>23</v>
      </c>
      <c r="C22" s="1">
        <v>46</v>
      </c>
      <c r="D22" s="1">
        <v>0</v>
      </c>
      <c r="E22" s="1">
        <f t="shared" si="0"/>
        <v>46</v>
      </c>
      <c r="F22" s="1">
        <v>32</v>
      </c>
      <c r="G22" s="1">
        <v>0</v>
      </c>
      <c r="H22" s="1">
        <f t="shared" si="1"/>
        <v>32</v>
      </c>
      <c r="I22" s="1">
        <v>46</v>
      </c>
      <c r="J22" s="1">
        <v>0</v>
      </c>
      <c r="K22" s="1">
        <f t="shared" si="2"/>
        <v>46</v>
      </c>
      <c r="L22" s="1">
        <v>50</v>
      </c>
      <c r="M22" s="1">
        <v>0</v>
      </c>
      <c r="N22" s="1">
        <f t="shared" si="3"/>
        <v>50</v>
      </c>
      <c r="O22" s="1">
        <v>20</v>
      </c>
      <c r="P22" s="1">
        <v>0</v>
      </c>
      <c r="Q22" s="1">
        <f t="shared" si="4"/>
        <v>20</v>
      </c>
      <c r="R22" s="1">
        <v>24</v>
      </c>
      <c r="S22" s="1">
        <v>0</v>
      </c>
      <c r="T22" s="1">
        <f t="shared" si="5"/>
        <v>24</v>
      </c>
      <c r="U22" s="1">
        <v>10</v>
      </c>
      <c r="V22" s="1">
        <v>0</v>
      </c>
      <c r="W22" s="1">
        <f t="shared" si="6"/>
        <v>10</v>
      </c>
      <c r="X22" s="1">
        <v>0</v>
      </c>
      <c r="Y22" s="1">
        <v>0</v>
      </c>
      <c r="Z22" s="1">
        <f t="shared" si="7"/>
        <v>0</v>
      </c>
      <c r="AA22" s="1">
        <v>16</v>
      </c>
      <c r="AB22" s="1">
        <v>0</v>
      </c>
      <c r="AC22" s="1">
        <f t="shared" si="8"/>
        <v>16</v>
      </c>
      <c r="AD22" s="1">
        <v>10</v>
      </c>
      <c r="AE22" s="1">
        <v>0</v>
      </c>
      <c r="AF22" s="1">
        <f t="shared" si="12"/>
        <v>10</v>
      </c>
      <c r="AG22" s="1">
        <v>17</v>
      </c>
      <c r="AH22" s="1">
        <v>0</v>
      </c>
      <c r="AI22" s="1">
        <f t="shared" si="9"/>
        <v>17</v>
      </c>
      <c r="AJ22" s="1">
        <v>32</v>
      </c>
      <c r="AK22" s="1">
        <v>0</v>
      </c>
      <c r="AL22" s="1">
        <f t="shared" si="10"/>
        <v>32</v>
      </c>
      <c r="AM22" s="1">
        <f t="shared" si="13"/>
        <v>303</v>
      </c>
      <c r="AN22" s="1">
        <f t="shared" si="13"/>
        <v>0</v>
      </c>
      <c r="AO22" s="1">
        <f t="shared" si="11"/>
        <v>303</v>
      </c>
    </row>
    <row r="23" spans="2:41">
      <c r="B23" s="45" t="s">
        <v>24</v>
      </c>
      <c r="C23" s="1">
        <v>94</v>
      </c>
      <c r="D23" s="1">
        <v>0</v>
      </c>
      <c r="E23" s="1">
        <f t="shared" si="0"/>
        <v>94</v>
      </c>
      <c r="F23" s="1">
        <v>42</v>
      </c>
      <c r="G23" s="1">
        <v>0</v>
      </c>
      <c r="H23" s="1">
        <f t="shared" si="1"/>
        <v>42</v>
      </c>
      <c r="I23" s="1">
        <v>210</v>
      </c>
      <c r="J23" s="1">
        <v>0</v>
      </c>
      <c r="K23" s="1">
        <f t="shared" si="2"/>
        <v>210</v>
      </c>
      <c r="L23" s="1">
        <v>198</v>
      </c>
      <c r="M23" s="1">
        <v>0</v>
      </c>
      <c r="N23" s="1">
        <f t="shared" si="3"/>
        <v>198</v>
      </c>
      <c r="O23" s="1">
        <v>24</v>
      </c>
      <c r="P23" s="1">
        <v>0</v>
      </c>
      <c r="Q23" s="1">
        <f t="shared" si="4"/>
        <v>24</v>
      </c>
      <c r="R23" s="1">
        <v>16</v>
      </c>
      <c r="S23" s="1">
        <v>0</v>
      </c>
      <c r="T23" s="1">
        <f t="shared" si="5"/>
        <v>16</v>
      </c>
      <c r="U23" s="1">
        <v>10</v>
      </c>
      <c r="V23" s="1">
        <v>0</v>
      </c>
      <c r="W23" s="1">
        <f t="shared" si="6"/>
        <v>10</v>
      </c>
      <c r="X23" s="1">
        <v>0</v>
      </c>
      <c r="Y23" s="1">
        <v>0</v>
      </c>
      <c r="Z23" s="1">
        <f t="shared" si="7"/>
        <v>0</v>
      </c>
      <c r="AA23" s="1">
        <v>16</v>
      </c>
      <c r="AB23" s="1">
        <v>0</v>
      </c>
      <c r="AC23" s="1">
        <f t="shared" si="8"/>
        <v>16</v>
      </c>
      <c r="AD23" s="1">
        <v>36</v>
      </c>
      <c r="AE23" s="1">
        <v>0</v>
      </c>
      <c r="AF23" s="1">
        <f t="shared" si="12"/>
        <v>36</v>
      </c>
      <c r="AG23" s="1">
        <v>62</v>
      </c>
      <c r="AH23" s="1">
        <v>0</v>
      </c>
      <c r="AI23" s="1">
        <f t="shared" si="9"/>
        <v>62</v>
      </c>
      <c r="AJ23" s="1">
        <v>154</v>
      </c>
      <c r="AK23" s="1">
        <v>0</v>
      </c>
      <c r="AL23" s="1">
        <f t="shared" si="10"/>
        <v>154</v>
      </c>
      <c r="AM23" s="1">
        <f t="shared" si="13"/>
        <v>862</v>
      </c>
      <c r="AN23" s="1">
        <f t="shared" si="13"/>
        <v>0</v>
      </c>
      <c r="AO23" s="1">
        <f t="shared" si="11"/>
        <v>862</v>
      </c>
    </row>
    <row r="24" spans="2:41">
      <c r="B24" s="45" t="s">
        <v>25</v>
      </c>
      <c r="C24" s="1">
        <v>568</v>
      </c>
      <c r="D24" s="1">
        <v>0</v>
      </c>
      <c r="E24" s="1">
        <f t="shared" si="0"/>
        <v>568</v>
      </c>
      <c r="F24" s="1">
        <v>528</v>
      </c>
      <c r="G24" s="1">
        <v>0</v>
      </c>
      <c r="H24" s="1">
        <f t="shared" si="1"/>
        <v>528</v>
      </c>
      <c r="I24" s="1">
        <v>1036</v>
      </c>
      <c r="J24" s="1">
        <v>0</v>
      </c>
      <c r="K24" s="1">
        <f t="shared" si="2"/>
        <v>1036</v>
      </c>
      <c r="L24" s="1">
        <v>966</v>
      </c>
      <c r="M24" s="1">
        <v>0</v>
      </c>
      <c r="N24" s="1">
        <f t="shared" si="3"/>
        <v>966</v>
      </c>
      <c r="O24" s="1">
        <v>182</v>
      </c>
      <c r="P24" s="1">
        <v>0</v>
      </c>
      <c r="Q24" s="1">
        <f t="shared" si="4"/>
        <v>182</v>
      </c>
      <c r="R24" s="1">
        <v>258</v>
      </c>
      <c r="S24" s="1">
        <v>0</v>
      </c>
      <c r="T24" s="1">
        <f t="shared" si="5"/>
        <v>258</v>
      </c>
      <c r="U24" s="1">
        <v>168</v>
      </c>
      <c r="V24" s="1">
        <v>0</v>
      </c>
      <c r="W24" s="1">
        <f t="shared" si="6"/>
        <v>168</v>
      </c>
      <c r="X24" s="1">
        <v>44</v>
      </c>
      <c r="Y24" s="1">
        <v>0</v>
      </c>
      <c r="Z24" s="1">
        <f t="shared" si="7"/>
        <v>44</v>
      </c>
      <c r="AA24" s="1">
        <v>236</v>
      </c>
      <c r="AB24" s="1">
        <v>0</v>
      </c>
      <c r="AC24" s="1">
        <f t="shared" si="8"/>
        <v>236</v>
      </c>
      <c r="AD24" s="1">
        <v>466</v>
      </c>
      <c r="AE24" s="1">
        <v>0</v>
      </c>
      <c r="AF24" s="1">
        <f t="shared" si="12"/>
        <v>466</v>
      </c>
      <c r="AG24" s="1">
        <v>490</v>
      </c>
      <c r="AH24" s="1">
        <v>0</v>
      </c>
      <c r="AI24" s="1">
        <f t="shared" si="9"/>
        <v>490</v>
      </c>
      <c r="AJ24" s="1">
        <v>655</v>
      </c>
      <c r="AK24" s="1">
        <v>0</v>
      </c>
      <c r="AL24" s="1">
        <f t="shared" si="10"/>
        <v>655</v>
      </c>
      <c r="AM24" s="1">
        <f t="shared" si="13"/>
        <v>5597</v>
      </c>
      <c r="AN24" s="1">
        <f t="shared" si="13"/>
        <v>0</v>
      </c>
      <c r="AO24" s="1">
        <f t="shared" si="11"/>
        <v>5597</v>
      </c>
    </row>
    <row r="25" spans="2:41">
      <c r="B25" s="45" t="s">
        <v>26</v>
      </c>
      <c r="C25" s="1">
        <v>212</v>
      </c>
      <c r="D25" s="1">
        <v>0</v>
      </c>
      <c r="E25" s="1">
        <f t="shared" si="0"/>
        <v>212</v>
      </c>
      <c r="F25" s="1">
        <v>88</v>
      </c>
      <c r="G25" s="1">
        <v>0</v>
      </c>
      <c r="H25" s="1">
        <f t="shared" si="1"/>
        <v>88</v>
      </c>
      <c r="I25" s="1">
        <v>310</v>
      </c>
      <c r="J25" s="1">
        <v>0</v>
      </c>
      <c r="K25" s="1">
        <f t="shared" si="2"/>
        <v>310</v>
      </c>
      <c r="L25" s="1">
        <v>311</v>
      </c>
      <c r="M25" s="1">
        <v>0</v>
      </c>
      <c r="N25" s="1">
        <f t="shared" si="3"/>
        <v>311</v>
      </c>
      <c r="O25" s="1">
        <v>50</v>
      </c>
      <c r="P25" s="1">
        <v>0</v>
      </c>
      <c r="Q25" s="1">
        <f t="shared" si="4"/>
        <v>50</v>
      </c>
      <c r="R25" s="1">
        <v>52</v>
      </c>
      <c r="S25" s="1">
        <v>0</v>
      </c>
      <c r="T25" s="1">
        <f t="shared" si="5"/>
        <v>52</v>
      </c>
      <c r="U25" s="1">
        <v>28</v>
      </c>
      <c r="V25" s="1">
        <v>0</v>
      </c>
      <c r="W25" s="1">
        <f t="shared" si="6"/>
        <v>28</v>
      </c>
      <c r="X25" s="1">
        <v>0</v>
      </c>
      <c r="Y25" s="1">
        <v>0</v>
      </c>
      <c r="Z25" s="1">
        <f t="shared" si="7"/>
        <v>0</v>
      </c>
      <c r="AA25" s="1">
        <v>22</v>
      </c>
      <c r="AB25" s="1">
        <v>0</v>
      </c>
      <c r="AC25" s="1">
        <f t="shared" si="8"/>
        <v>22</v>
      </c>
      <c r="AD25" s="1">
        <v>168</v>
      </c>
      <c r="AE25" s="1">
        <v>0</v>
      </c>
      <c r="AF25" s="1">
        <f t="shared" si="12"/>
        <v>168</v>
      </c>
      <c r="AG25" s="1">
        <v>382</v>
      </c>
      <c r="AH25" s="1">
        <v>0</v>
      </c>
      <c r="AI25" s="1">
        <f t="shared" si="9"/>
        <v>382</v>
      </c>
      <c r="AJ25" s="1">
        <v>487</v>
      </c>
      <c r="AK25" s="1">
        <v>0</v>
      </c>
      <c r="AL25" s="1">
        <f t="shared" si="10"/>
        <v>487</v>
      </c>
      <c r="AM25" s="1">
        <f t="shared" si="13"/>
        <v>2110</v>
      </c>
      <c r="AN25" s="1">
        <f t="shared" si="13"/>
        <v>0</v>
      </c>
      <c r="AO25" s="1">
        <f t="shared" si="11"/>
        <v>2110</v>
      </c>
    </row>
    <row r="26" spans="2:41">
      <c r="B26" s="45" t="s">
        <v>27</v>
      </c>
      <c r="C26" s="1">
        <v>58</v>
      </c>
      <c r="D26" s="1">
        <v>0</v>
      </c>
      <c r="E26" s="1">
        <f t="shared" si="0"/>
        <v>58</v>
      </c>
      <c r="F26" s="1">
        <v>24</v>
      </c>
      <c r="G26" s="1">
        <v>0</v>
      </c>
      <c r="H26" s="1">
        <f t="shared" si="1"/>
        <v>24</v>
      </c>
      <c r="I26" s="1">
        <v>124</v>
      </c>
      <c r="J26" s="1">
        <v>0</v>
      </c>
      <c r="K26" s="1">
        <f t="shared" si="2"/>
        <v>124</v>
      </c>
      <c r="L26" s="1">
        <v>102</v>
      </c>
      <c r="M26" s="1">
        <v>0</v>
      </c>
      <c r="N26" s="1">
        <f t="shared" si="3"/>
        <v>102</v>
      </c>
      <c r="O26" s="1">
        <v>48</v>
      </c>
      <c r="P26" s="1">
        <v>0</v>
      </c>
      <c r="Q26" s="1">
        <f t="shared" si="4"/>
        <v>48</v>
      </c>
      <c r="R26" s="1">
        <v>44</v>
      </c>
      <c r="S26" s="1">
        <v>0</v>
      </c>
      <c r="T26" s="1">
        <f t="shared" si="5"/>
        <v>44</v>
      </c>
      <c r="U26" s="1">
        <v>14</v>
      </c>
      <c r="V26" s="1">
        <v>0</v>
      </c>
      <c r="W26" s="1">
        <f t="shared" si="6"/>
        <v>14</v>
      </c>
      <c r="X26" s="1">
        <v>0</v>
      </c>
      <c r="Y26" s="1">
        <v>0</v>
      </c>
      <c r="Z26" s="1">
        <f t="shared" si="7"/>
        <v>0</v>
      </c>
      <c r="AA26" s="1">
        <v>32</v>
      </c>
      <c r="AB26" s="1">
        <v>0</v>
      </c>
      <c r="AC26" s="1">
        <f t="shared" si="8"/>
        <v>32</v>
      </c>
      <c r="AD26" s="1">
        <v>90</v>
      </c>
      <c r="AE26" s="1">
        <v>0</v>
      </c>
      <c r="AF26" s="1">
        <f t="shared" si="12"/>
        <v>90</v>
      </c>
      <c r="AG26" s="1">
        <v>84</v>
      </c>
      <c r="AH26" s="1">
        <v>0</v>
      </c>
      <c r="AI26" s="1">
        <f t="shared" si="9"/>
        <v>84</v>
      </c>
      <c r="AJ26" s="1">
        <v>90</v>
      </c>
      <c r="AK26" s="1">
        <v>0</v>
      </c>
      <c r="AL26" s="1">
        <f t="shared" si="10"/>
        <v>90</v>
      </c>
      <c r="AM26" s="1">
        <f t="shared" si="13"/>
        <v>710</v>
      </c>
      <c r="AN26" s="1">
        <f t="shared" si="13"/>
        <v>0</v>
      </c>
      <c r="AO26" s="1">
        <f t="shared" si="11"/>
        <v>710</v>
      </c>
    </row>
    <row r="27" spans="2:41">
      <c r="B27" s="45" t="s">
        <v>28</v>
      </c>
      <c r="C27" s="1">
        <v>224</v>
      </c>
      <c r="D27" s="1">
        <v>0</v>
      </c>
      <c r="E27" s="1">
        <f t="shared" si="0"/>
        <v>224</v>
      </c>
      <c r="F27" s="1">
        <v>199</v>
      </c>
      <c r="G27" s="1">
        <v>0</v>
      </c>
      <c r="H27" s="1">
        <f t="shared" si="1"/>
        <v>199</v>
      </c>
      <c r="I27" s="1">
        <v>358</v>
      </c>
      <c r="J27" s="1">
        <v>0</v>
      </c>
      <c r="K27" s="1">
        <f t="shared" si="2"/>
        <v>358</v>
      </c>
      <c r="L27" s="1">
        <v>281</v>
      </c>
      <c r="M27" s="1">
        <v>0</v>
      </c>
      <c r="N27" s="1">
        <f t="shared" si="3"/>
        <v>281</v>
      </c>
      <c r="O27" s="1">
        <v>106</v>
      </c>
      <c r="P27" s="1">
        <v>0</v>
      </c>
      <c r="Q27" s="1">
        <f t="shared" si="4"/>
        <v>106</v>
      </c>
      <c r="R27" s="1">
        <v>137</v>
      </c>
      <c r="S27" s="1">
        <v>0</v>
      </c>
      <c r="T27" s="1">
        <f t="shared" si="5"/>
        <v>137</v>
      </c>
      <c r="U27" s="1">
        <v>73</v>
      </c>
      <c r="V27" s="1">
        <v>0</v>
      </c>
      <c r="W27" s="1">
        <f t="shared" si="6"/>
        <v>73</v>
      </c>
      <c r="X27" s="1">
        <v>0</v>
      </c>
      <c r="Y27" s="1">
        <v>0</v>
      </c>
      <c r="Z27" s="1">
        <f t="shared" si="7"/>
        <v>0</v>
      </c>
      <c r="AA27" s="1">
        <v>56</v>
      </c>
      <c r="AB27" s="1">
        <v>0</v>
      </c>
      <c r="AC27" s="1">
        <f t="shared" si="8"/>
        <v>56</v>
      </c>
      <c r="AD27" s="1">
        <v>111</v>
      </c>
      <c r="AE27" s="1">
        <v>0</v>
      </c>
      <c r="AF27" s="1">
        <f t="shared" si="12"/>
        <v>111</v>
      </c>
      <c r="AG27" s="1">
        <v>141</v>
      </c>
      <c r="AH27" s="1">
        <v>0</v>
      </c>
      <c r="AI27" s="1">
        <f t="shared" si="9"/>
        <v>141</v>
      </c>
      <c r="AJ27" s="1">
        <v>223</v>
      </c>
      <c r="AK27" s="1">
        <v>0</v>
      </c>
      <c r="AL27" s="1">
        <f t="shared" si="10"/>
        <v>223</v>
      </c>
      <c r="AM27" s="1">
        <f t="shared" si="13"/>
        <v>1909</v>
      </c>
      <c r="AN27" s="1">
        <f t="shared" si="13"/>
        <v>0</v>
      </c>
      <c r="AO27" s="1">
        <f t="shared" si="11"/>
        <v>1909</v>
      </c>
    </row>
    <row r="28" spans="2:41">
      <c r="B28" s="45" t="s">
        <v>29</v>
      </c>
      <c r="C28" s="1">
        <v>38</v>
      </c>
      <c r="D28" s="1">
        <v>0</v>
      </c>
      <c r="E28" s="1">
        <f t="shared" si="0"/>
        <v>38</v>
      </c>
      <c r="F28" s="1">
        <v>28</v>
      </c>
      <c r="G28" s="1">
        <v>0</v>
      </c>
      <c r="H28" s="1">
        <f t="shared" si="1"/>
        <v>28</v>
      </c>
      <c r="I28" s="1">
        <v>30</v>
      </c>
      <c r="J28" s="1">
        <v>0</v>
      </c>
      <c r="K28" s="1">
        <f t="shared" si="2"/>
        <v>30</v>
      </c>
      <c r="L28" s="1">
        <v>68</v>
      </c>
      <c r="M28" s="1">
        <v>0</v>
      </c>
      <c r="N28" s="1">
        <f t="shared" si="3"/>
        <v>68</v>
      </c>
      <c r="O28" s="1">
        <v>6</v>
      </c>
      <c r="P28" s="1">
        <v>0</v>
      </c>
      <c r="Q28" s="1">
        <f t="shared" si="4"/>
        <v>6</v>
      </c>
      <c r="R28" s="1">
        <v>6</v>
      </c>
      <c r="S28" s="1">
        <v>0</v>
      </c>
      <c r="T28" s="1">
        <f t="shared" si="5"/>
        <v>6</v>
      </c>
      <c r="U28" s="1">
        <v>4</v>
      </c>
      <c r="V28" s="1">
        <v>0</v>
      </c>
      <c r="W28" s="1">
        <f t="shared" si="6"/>
        <v>4</v>
      </c>
      <c r="X28" s="1">
        <v>0</v>
      </c>
      <c r="Y28" s="1">
        <v>0</v>
      </c>
      <c r="Z28" s="1">
        <f t="shared" si="7"/>
        <v>0</v>
      </c>
      <c r="AA28" s="1">
        <v>4</v>
      </c>
      <c r="AB28" s="1">
        <v>0</v>
      </c>
      <c r="AC28" s="1">
        <f t="shared" si="8"/>
        <v>4</v>
      </c>
      <c r="AD28" s="1">
        <v>25</v>
      </c>
      <c r="AE28" s="1">
        <v>0</v>
      </c>
      <c r="AF28" s="1">
        <f t="shared" si="12"/>
        <v>25</v>
      </c>
      <c r="AG28" s="1">
        <v>18</v>
      </c>
      <c r="AH28" s="1">
        <v>0</v>
      </c>
      <c r="AI28" s="1">
        <f t="shared" si="9"/>
        <v>18</v>
      </c>
      <c r="AJ28" s="1">
        <v>28</v>
      </c>
      <c r="AK28" s="1">
        <v>0</v>
      </c>
      <c r="AL28" s="1">
        <f t="shared" si="10"/>
        <v>28</v>
      </c>
      <c r="AM28" s="1">
        <f t="shared" si="13"/>
        <v>255</v>
      </c>
      <c r="AN28" s="1">
        <f t="shared" si="13"/>
        <v>0</v>
      </c>
      <c r="AO28" s="1">
        <f t="shared" si="11"/>
        <v>255</v>
      </c>
    </row>
    <row r="29" spans="2:41">
      <c r="B29" s="45" t="s">
        <v>30</v>
      </c>
      <c r="C29" s="1">
        <v>1192</v>
      </c>
      <c r="D29" s="1">
        <v>51</v>
      </c>
      <c r="E29" s="1">
        <f t="shared" si="0"/>
        <v>1243</v>
      </c>
      <c r="F29" s="1">
        <v>993</v>
      </c>
      <c r="G29" s="1">
        <v>66</v>
      </c>
      <c r="H29" s="1">
        <f t="shared" si="1"/>
        <v>1059</v>
      </c>
      <c r="I29" s="1">
        <v>2021</v>
      </c>
      <c r="J29" s="1">
        <v>66</v>
      </c>
      <c r="K29" s="1">
        <f t="shared" si="2"/>
        <v>2087</v>
      </c>
      <c r="L29" s="1">
        <v>2365</v>
      </c>
      <c r="M29" s="1">
        <v>55</v>
      </c>
      <c r="N29" s="1">
        <f t="shared" si="3"/>
        <v>2420</v>
      </c>
      <c r="O29" s="1">
        <v>432</v>
      </c>
      <c r="P29" s="1">
        <v>45</v>
      </c>
      <c r="Q29" s="1">
        <f t="shared" si="4"/>
        <v>477</v>
      </c>
      <c r="R29" s="1">
        <v>432</v>
      </c>
      <c r="S29" s="1">
        <v>26</v>
      </c>
      <c r="T29" s="1">
        <f t="shared" si="5"/>
        <v>458</v>
      </c>
      <c r="U29" s="1">
        <v>407</v>
      </c>
      <c r="V29" s="1">
        <v>353</v>
      </c>
      <c r="W29" s="1">
        <f t="shared" si="6"/>
        <v>760</v>
      </c>
      <c r="X29" s="1">
        <v>110</v>
      </c>
      <c r="Y29" s="1">
        <v>424</v>
      </c>
      <c r="Z29" s="1">
        <f t="shared" si="7"/>
        <v>534</v>
      </c>
      <c r="AA29" s="1">
        <v>501</v>
      </c>
      <c r="AB29" s="1">
        <v>398</v>
      </c>
      <c r="AC29" s="1">
        <f t="shared" si="8"/>
        <v>899</v>
      </c>
      <c r="AD29" s="1">
        <v>1149</v>
      </c>
      <c r="AE29" s="1">
        <v>521</v>
      </c>
      <c r="AF29" s="1">
        <f t="shared" si="12"/>
        <v>1670</v>
      </c>
      <c r="AG29" s="1">
        <v>1940</v>
      </c>
      <c r="AH29" s="1">
        <v>819</v>
      </c>
      <c r="AI29" s="1">
        <f t="shared" si="9"/>
        <v>2759</v>
      </c>
      <c r="AJ29" s="1">
        <v>2642</v>
      </c>
      <c r="AK29" s="1">
        <v>1291</v>
      </c>
      <c r="AL29" s="1">
        <f t="shared" si="10"/>
        <v>3933</v>
      </c>
      <c r="AM29" s="1">
        <f t="shared" si="13"/>
        <v>14184</v>
      </c>
      <c r="AN29" s="1">
        <f t="shared" si="13"/>
        <v>4115</v>
      </c>
      <c r="AO29" s="1">
        <f t="shared" si="11"/>
        <v>18299</v>
      </c>
    </row>
    <row r="30" spans="2:41">
      <c r="B30" s="45" t="s">
        <v>31</v>
      </c>
      <c r="C30" s="1">
        <v>48</v>
      </c>
      <c r="D30" s="1">
        <v>0</v>
      </c>
      <c r="E30" s="1">
        <f t="shared" si="0"/>
        <v>48</v>
      </c>
      <c r="F30" s="1">
        <v>22</v>
      </c>
      <c r="G30" s="1">
        <v>0</v>
      </c>
      <c r="H30" s="1">
        <f t="shared" si="1"/>
        <v>22</v>
      </c>
      <c r="I30" s="1">
        <v>104</v>
      </c>
      <c r="J30" s="1">
        <v>0</v>
      </c>
      <c r="K30" s="1">
        <f t="shared" si="2"/>
        <v>104</v>
      </c>
      <c r="L30" s="1">
        <v>118</v>
      </c>
      <c r="M30" s="1">
        <v>0</v>
      </c>
      <c r="N30" s="1">
        <f t="shared" si="3"/>
        <v>118</v>
      </c>
      <c r="O30" s="1">
        <v>10</v>
      </c>
      <c r="P30" s="1">
        <v>0</v>
      </c>
      <c r="Q30" s="1">
        <f t="shared" si="4"/>
        <v>10</v>
      </c>
      <c r="R30" s="1">
        <v>20</v>
      </c>
      <c r="S30" s="1">
        <v>0</v>
      </c>
      <c r="T30" s="1">
        <f t="shared" si="5"/>
        <v>20</v>
      </c>
      <c r="U30" s="1">
        <v>18</v>
      </c>
      <c r="V30" s="1">
        <v>0</v>
      </c>
      <c r="W30" s="1">
        <f t="shared" si="6"/>
        <v>18</v>
      </c>
      <c r="X30" s="1">
        <v>0</v>
      </c>
      <c r="Y30" s="1">
        <v>0</v>
      </c>
      <c r="Z30" s="1">
        <f t="shared" si="7"/>
        <v>0</v>
      </c>
      <c r="AA30" s="1">
        <v>16</v>
      </c>
      <c r="AB30" s="1">
        <v>0</v>
      </c>
      <c r="AC30" s="1">
        <f t="shared" si="8"/>
        <v>16</v>
      </c>
      <c r="AD30" s="1">
        <v>24</v>
      </c>
      <c r="AE30" s="1">
        <v>0</v>
      </c>
      <c r="AF30" s="1">
        <f t="shared" si="12"/>
        <v>24</v>
      </c>
      <c r="AG30" s="1">
        <v>55</v>
      </c>
      <c r="AH30" s="1">
        <v>0</v>
      </c>
      <c r="AI30" s="1">
        <f t="shared" si="9"/>
        <v>55</v>
      </c>
      <c r="AJ30" s="1">
        <v>88</v>
      </c>
      <c r="AK30" s="1">
        <v>0</v>
      </c>
      <c r="AL30" s="1">
        <f t="shared" si="10"/>
        <v>88</v>
      </c>
      <c r="AM30" s="1">
        <f t="shared" si="13"/>
        <v>523</v>
      </c>
      <c r="AN30" s="1">
        <f t="shared" si="13"/>
        <v>0</v>
      </c>
      <c r="AO30" s="1">
        <f t="shared" si="11"/>
        <v>523</v>
      </c>
    </row>
    <row r="31" spans="2:41">
      <c r="B31" s="45" t="s">
        <v>32</v>
      </c>
      <c r="C31" s="1">
        <v>66</v>
      </c>
      <c r="D31" s="1">
        <v>0</v>
      </c>
      <c r="E31" s="1">
        <f t="shared" si="0"/>
        <v>66</v>
      </c>
      <c r="F31" s="1">
        <v>20</v>
      </c>
      <c r="G31" s="1">
        <v>0</v>
      </c>
      <c r="H31" s="1">
        <f t="shared" si="1"/>
        <v>20</v>
      </c>
      <c r="I31" s="1">
        <v>124</v>
      </c>
      <c r="J31" s="1">
        <v>0</v>
      </c>
      <c r="K31" s="1">
        <f t="shared" si="2"/>
        <v>124</v>
      </c>
      <c r="L31" s="1">
        <v>162</v>
      </c>
      <c r="M31" s="1">
        <v>0</v>
      </c>
      <c r="N31" s="1">
        <f t="shared" si="3"/>
        <v>162</v>
      </c>
      <c r="O31" s="1">
        <v>28</v>
      </c>
      <c r="P31" s="1">
        <v>0</v>
      </c>
      <c r="Q31" s="1">
        <f t="shared" si="4"/>
        <v>28</v>
      </c>
      <c r="R31" s="1">
        <v>22</v>
      </c>
      <c r="S31" s="1">
        <v>0</v>
      </c>
      <c r="T31" s="1">
        <f t="shared" si="5"/>
        <v>22</v>
      </c>
      <c r="U31" s="1">
        <v>12</v>
      </c>
      <c r="V31" s="1">
        <v>0</v>
      </c>
      <c r="W31" s="1">
        <f t="shared" si="6"/>
        <v>12</v>
      </c>
      <c r="X31" s="1">
        <v>0</v>
      </c>
      <c r="Y31" s="1">
        <v>0</v>
      </c>
      <c r="Z31" s="1">
        <f t="shared" si="7"/>
        <v>0</v>
      </c>
      <c r="AA31" s="1">
        <v>26</v>
      </c>
      <c r="AB31" s="1">
        <v>0</v>
      </c>
      <c r="AC31" s="1">
        <f t="shared" si="8"/>
        <v>26</v>
      </c>
      <c r="AD31" s="1">
        <v>36</v>
      </c>
      <c r="AE31" s="1">
        <v>0</v>
      </c>
      <c r="AF31" s="1">
        <f t="shared" si="12"/>
        <v>36</v>
      </c>
      <c r="AG31" s="1">
        <v>52</v>
      </c>
      <c r="AH31" s="1">
        <v>0</v>
      </c>
      <c r="AI31" s="1">
        <f t="shared" si="9"/>
        <v>52</v>
      </c>
      <c r="AJ31" s="1">
        <v>90</v>
      </c>
      <c r="AK31" s="1">
        <v>0</v>
      </c>
      <c r="AL31" s="1">
        <f t="shared" si="10"/>
        <v>90</v>
      </c>
      <c r="AM31" s="1">
        <f t="shared" si="13"/>
        <v>638</v>
      </c>
      <c r="AN31" s="1">
        <f t="shared" si="13"/>
        <v>0</v>
      </c>
      <c r="AO31" s="1">
        <f t="shared" si="11"/>
        <v>638</v>
      </c>
    </row>
    <row r="32" spans="2:41">
      <c r="B32" s="45" t="s">
        <v>33</v>
      </c>
      <c r="C32" s="1">
        <v>118</v>
      </c>
      <c r="D32" s="1">
        <v>0</v>
      </c>
      <c r="E32" s="1">
        <f t="shared" si="0"/>
        <v>118</v>
      </c>
      <c r="F32" s="1">
        <v>120</v>
      </c>
      <c r="G32" s="1">
        <v>0</v>
      </c>
      <c r="H32" s="1">
        <f t="shared" si="1"/>
        <v>120</v>
      </c>
      <c r="I32" s="1">
        <v>178</v>
      </c>
      <c r="J32" s="1">
        <v>0</v>
      </c>
      <c r="K32" s="1">
        <f t="shared" si="2"/>
        <v>178</v>
      </c>
      <c r="L32" s="1">
        <v>170</v>
      </c>
      <c r="M32" s="1">
        <v>0</v>
      </c>
      <c r="N32" s="1">
        <f t="shared" si="3"/>
        <v>170</v>
      </c>
      <c r="O32" s="1">
        <v>58</v>
      </c>
      <c r="P32" s="1">
        <v>0</v>
      </c>
      <c r="Q32" s="1">
        <f t="shared" si="4"/>
        <v>58</v>
      </c>
      <c r="R32" s="1">
        <v>62</v>
      </c>
      <c r="S32" s="1">
        <v>0</v>
      </c>
      <c r="T32" s="1">
        <f t="shared" si="5"/>
        <v>62</v>
      </c>
      <c r="U32" s="1">
        <v>42</v>
      </c>
      <c r="V32" s="1">
        <v>0</v>
      </c>
      <c r="W32" s="1">
        <f t="shared" si="6"/>
        <v>42</v>
      </c>
      <c r="X32" s="1">
        <v>0</v>
      </c>
      <c r="Y32" s="1">
        <v>0</v>
      </c>
      <c r="Z32" s="1">
        <f t="shared" si="7"/>
        <v>0</v>
      </c>
      <c r="AA32" s="1">
        <v>60</v>
      </c>
      <c r="AB32" s="1">
        <v>0</v>
      </c>
      <c r="AC32" s="1">
        <f t="shared" si="8"/>
        <v>60</v>
      </c>
      <c r="AD32" s="1">
        <v>76</v>
      </c>
      <c r="AE32" s="1">
        <v>0</v>
      </c>
      <c r="AF32" s="1">
        <f t="shared" si="12"/>
        <v>76</v>
      </c>
      <c r="AG32" s="1">
        <v>136</v>
      </c>
      <c r="AH32" s="1">
        <v>0</v>
      </c>
      <c r="AI32" s="1">
        <f t="shared" si="9"/>
        <v>136</v>
      </c>
      <c r="AJ32" s="1">
        <v>164</v>
      </c>
      <c r="AK32" s="1">
        <v>0</v>
      </c>
      <c r="AL32" s="1">
        <f t="shared" si="10"/>
        <v>164</v>
      </c>
      <c r="AM32" s="1">
        <f t="shared" si="13"/>
        <v>1184</v>
      </c>
      <c r="AN32" s="1">
        <f t="shared" si="13"/>
        <v>0</v>
      </c>
      <c r="AO32" s="1">
        <f t="shared" si="11"/>
        <v>1184</v>
      </c>
    </row>
    <row r="33" spans="2:44">
      <c r="B33" s="45" t="s">
        <v>34</v>
      </c>
      <c r="C33" s="1">
        <v>36</v>
      </c>
      <c r="D33" s="1">
        <v>0</v>
      </c>
      <c r="E33" s="1">
        <f t="shared" si="0"/>
        <v>36</v>
      </c>
      <c r="F33" s="1">
        <v>50</v>
      </c>
      <c r="G33" s="1">
        <v>0</v>
      </c>
      <c r="H33" s="1">
        <f t="shared" si="1"/>
        <v>50</v>
      </c>
      <c r="I33" s="1">
        <v>66</v>
      </c>
      <c r="J33" s="1">
        <v>0</v>
      </c>
      <c r="K33" s="1">
        <f t="shared" si="2"/>
        <v>66</v>
      </c>
      <c r="L33" s="1">
        <v>52</v>
      </c>
      <c r="M33" s="1">
        <v>0</v>
      </c>
      <c r="N33" s="1">
        <f t="shared" si="3"/>
        <v>52</v>
      </c>
      <c r="O33" s="1">
        <v>2</v>
      </c>
      <c r="P33" s="1">
        <v>0</v>
      </c>
      <c r="Q33" s="1">
        <f t="shared" si="4"/>
        <v>2</v>
      </c>
      <c r="R33" s="1">
        <v>26</v>
      </c>
      <c r="S33" s="1">
        <v>0</v>
      </c>
      <c r="T33" s="1">
        <f t="shared" si="5"/>
        <v>26</v>
      </c>
      <c r="U33" s="1">
        <v>20</v>
      </c>
      <c r="V33" s="1">
        <v>0</v>
      </c>
      <c r="W33" s="1">
        <f t="shared" si="6"/>
        <v>20</v>
      </c>
      <c r="X33" s="1">
        <v>0</v>
      </c>
      <c r="Y33" s="1">
        <v>0</v>
      </c>
      <c r="Z33" s="1">
        <f t="shared" si="7"/>
        <v>0</v>
      </c>
      <c r="AA33" s="1">
        <v>14</v>
      </c>
      <c r="AB33" s="1">
        <v>0</v>
      </c>
      <c r="AC33" s="1">
        <f t="shared" si="8"/>
        <v>14</v>
      </c>
      <c r="AD33" s="1">
        <v>34</v>
      </c>
      <c r="AE33" s="1">
        <v>0</v>
      </c>
      <c r="AF33" s="1">
        <f t="shared" si="12"/>
        <v>34</v>
      </c>
      <c r="AG33" s="1">
        <v>70</v>
      </c>
      <c r="AH33" s="1">
        <v>0</v>
      </c>
      <c r="AI33" s="1">
        <f t="shared" si="9"/>
        <v>70</v>
      </c>
      <c r="AJ33" s="1">
        <v>74</v>
      </c>
      <c r="AK33" s="1">
        <v>0</v>
      </c>
      <c r="AL33" s="1">
        <f t="shared" si="10"/>
        <v>74</v>
      </c>
      <c r="AM33" s="1">
        <f t="shared" si="13"/>
        <v>444</v>
      </c>
      <c r="AN33" s="1">
        <f t="shared" si="13"/>
        <v>0</v>
      </c>
      <c r="AO33" s="1">
        <f t="shared" si="11"/>
        <v>444</v>
      </c>
    </row>
    <row r="34" spans="2:44">
      <c r="B34" s="45" t="s">
        <v>35</v>
      </c>
      <c r="C34" s="1">
        <v>368</v>
      </c>
      <c r="D34" s="1">
        <v>0</v>
      </c>
      <c r="E34" s="1">
        <f t="shared" si="0"/>
        <v>368</v>
      </c>
      <c r="F34" s="1">
        <v>318</v>
      </c>
      <c r="G34" s="1">
        <v>0</v>
      </c>
      <c r="H34" s="1">
        <f t="shared" si="1"/>
        <v>318</v>
      </c>
      <c r="I34" s="1">
        <v>730</v>
      </c>
      <c r="J34" s="1">
        <v>0</v>
      </c>
      <c r="K34" s="1">
        <f t="shared" si="2"/>
        <v>730</v>
      </c>
      <c r="L34" s="1">
        <v>762</v>
      </c>
      <c r="M34" s="1">
        <v>0</v>
      </c>
      <c r="N34" s="1">
        <f t="shared" si="3"/>
        <v>762</v>
      </c>
      <c r="O34" s="1">
        <v>108</v>
      </c>
      <c r="P34" s="1">
        <v>0</v>
      </c>
      <c r="Q34" s="1">
        <f t="shared" si="4"/>
        <v>108</v>
      </c>
      <c r="R34" s="1">
        <v>180</v>
      </c>
      <c r="S34" s="1">
        <v>0</v>
      </c>
      <c r="T34" s="1">
        <f t="shared" si="5"/>
        <v>180</v>
      </c>
      <c r="U34" s="1">
        <v>98</v>
      </c>
      <c r="V34" s="1">
        <v>0</v>
      </c>
      <c r="W34" s="1">
        <f t="shared" si="6"/>
        <v>98</v>
      </c>
      <c r="X34" s="1">
        <v>2</v>
      </c>
      <c r="Y34" s="1">
        <v>0</v>
      </c>
      <c r="Z34" s="1">
        <f t="shared" si="7"/>
        <v>2</v>
      </c>
      <c r="AA34" s="1">
        <v>132</v>
      </c>
      <c r="AB34" s="1">
        <v>0</v>
      </c>
      <c r="AC34" s="1">
        <f t="shared" si="8"/>
        <v>132</v>
      </c>
      <c r="AD34" s="1">
        <v>320</v>
      </c>
      <c r="AE34" s="1">
        <v>0</v>
      </c>
      <c r="AF34" s="1">
        <f t="shared" si="12"/>
        <v>320</v>
      </c>
      <c r="AG34" s="1">
        <v>410</v>
      </c>
      <c r="AH34" s="1">
        <v>0</v>
      </c>
      <c r="AI34" s="1">
        <f t="shared" si="9"/>
        <v>410</v>
      </c>
      <c r="AJ34" s="1">
        <v>536</v>
      </c>
      <c r="AK34" s="1">
        <v>0</v>
      </c>
      <c r="AL34" s="1">
        <f t="shared" si="10"/>
        <v>536</v>
      </c>
      <c r="AM34" s="1">
        <f t="shared" si="13"/>
        <v>3964</v>
      </c>
      <c r="AN34" s="1">
        <f t="shared" si="13"/>
        <v>0</v>
      </c>
      <c r="AO34" s="1">
        <f t="shared" si="11"/>
        <v>3964</v>
      </c>
    </row>
    <row r="35" spans="2:44">
      <c r="B35" s="45" t="s">
        <v>36</v>
      </c>
      <c r="C35" s="1">
        <v>204</v>
      </c>
      <c r="D35" s="1">
        <v>0</v>
      </c>
      <c r="E35" s="1">
        <f t="shared" si="0"/>
        <v>204</v>
      </c>
      <c r="F35" s="1">
        <v>170</v>
      </c>
      <c r="G35" s="1">
        <v>0</v>
      </c>
      <c r="H35" s="1">
        <f t="shared" si="1"/>
        <v>170</v>
      </c>
      <c r="I35" s="1">
        <v>290</v>
      </c>
      <c r="J35" s="1">
        <v>0</v>
      </c>
      <c r="K35" s="1">
        <f t="shared" si="2"/>
        <v>290</v>
      </c>
      <c r="L35" s="1">
        <v>314</v>
      </c>
      <c r="M35" s="1">
        <v>0</v>
      </c>
      <c r="N35" s="1">
        <f t="shared" si="3"/>
        <v>314</v>
      </c>
      <c r="O35" s="1">
        <v>68</v>
      </c>
      <c r="P35" s="1">
        <v>0</v>
      </c>
      <c r="Q35" s="1">
        <f t="shared" si="4"/>
        <v>68</v>
      </c>
      <c r="R35" s="1">
        <v>84</v>
      </c>
      <c r="S35" s="1">
        <v>0</v>
      </c>
      <c r="T35" s="1">
        <f t="shared" si="5"/>
        <v>84</v>
      </c>
      <c r="U35" s="1">
        <v>40</v>
      </c>
      <c r="V35" s="1">
        <v>0</v>
      </c>
      <c r="W35" s="1">
        <f t="shared" si="6"/>
        <v>40</v>
      </c>
      <c r="X35" s="1">
        <v>2</v>
      </c>
      <c r="Y35" s="1">
        <v>0</v>
      </c>
      <c r="Z35" s="1">
        <f t="shared" si="7"/>
        <v>2</v>
      </c>
      <c r="AA35" s="1">
        <v>44</v>
      </c>
      <c r="AB35" s="1">
        <v>0</v>
      </c>
      <c r="AC35" s="1">
        <f t="shared" si="8"/>
        <v>44</v>
      </c>
      <c r="AD35" s="1">
        <v>134</v>
      </c>
      <c r="AE35" s="1">
        <v>0</v>
      </c>
      <c r="AF35" s="1">
        <f t="shared" si="12"/>
        <v>134</v>
      </c>
      <c r="AG35" s="1">
        <v>212</v>
      </c>
      <c r="AH35" s="1">
        <v>0</v>
      </c>
      <c r="AI35" s="1">
        <f t="shared" si="9"/>
        <v>212</v>
      </c>
      <c r="AJ35" s="1">
        <v>277</v>
      </c>
      <c r="AK35" s="1">
        <v>0</v>
      </c>
      <c r="AL35" s="1">
        <f t="shared" si="10"/>
        <v>277</v>
      </c>
      <c r="AM35" s="1">
        <f t="shared" si="13"/>
        <v>1839</v>
      </c>
      <c r="AN35" s="1">
        <f t="shared" si="13"/>
        <v>0</v>
      </c>
      <c r="AO35" s="1">
        <f t="shared" si="11"/>
        <v>1839</v>
      </c>
    </row>
    <row r="36" spans="2:44">
      <c r="B36" s="45" t="s">
        <v>37</v>
      </c>
      <c r="C36" s="1">
        <v>12</v>
      </c>
      <c r="D36" s="1">
        <v>0</v>
      </c>
      <c r="E36" s="1">
        <f t="shared" si="0"/>
        <v>12</v>
      </c>
      <c r="F36" s="1">
        <v>30</v>
      </c>
      <c r="G36" s="1">
        <v>0</v>
      </c>
      <c r="H36" s="1">
        <f t="shared" si="1"/>
        <v>30</v>
      </c>
      <c r="I36" s="1">
        <v>68</v>
      </c>
      <c r="J36" s="1">
        <v>0</v>
      </c>
      <c r="K36" s="1">
        <f t="shared" si="2"/>
        <v>68</v>
      </c>
      <c r="L36" s="1">
        <v>54</v>
      </c>
      <c r="M36" s="1">
        <v>0</v>
      </c>
      <c r="N36" s="1">
        <f t="shared" si="3"/>
        <v>54</v>
      </c>
      <c r="O36" s="1">
        <v>0</v>
      </c>
      <c r="P36" s="1">
        <v>0</v>
      </c>
      <c r="Q36" s="1">
        <f t="shared" si="4"/>
        <v>0</v>
      </c>
      <c r="R36" s="1">
        <v>0</v>
      </c>
      <c r="S36" s="1">
        <v>0</v>
      </c>
      <c r="T36" s="1">
        <f t="shared" si="5"/>
        <v>0</v>
      </c>
      <c r="U36" s="1">
        <v>12</v>
      </c>
      <c r="V36" s="1">
        <v>0</v>
      </c>
      <c r="W36" s="1">
        <f t="shared" si="6"/>
        <v>12</v>
      </c>
      <c r="X36" s="1">
        <v>0</v>
      </c>
      <c r="Y36" s="1">
        <v>0</v>
      </c>
      <c r="Z36" s="1">
        <f t="shared" si="7"/>
        <v>0</v>
      </c>
      <c r="AA36" s="1">
        <v>0</v>
      </c>
      <c r="AB36" s="1">
        <v>0</v>
      </c>
      <c r="AC36" s="1">
        <f t="shared" si="8"/>
        <v>0</v>
      </c>
      <c r="AD36" s="1">
        <v>32</v>
      </c>
      <c r="AE36" s="1">
        <v>0</v>
      </c>
      <c r="AF36" s="1">
        <f t="shared" si="12"/>
        <v>32</v>
      </c>
      <c r="AG36" s="1">
        <v>72</v>
      </c>
      <c r="AH36" s="1">
        <v>0</v>
      </c>
      <c r="AI36" s="1">
        <f t="shared" si="9"/>
        <v>72</v>
      </c>
      <c r="AJ36" s="1">
        <v>68</v>
      </c>
      <c r="AK36" s="1">
        <v>0</v>
      </c>
      <c r="AL36" s="1">
        <f t="shared" si="10"/>
        <v>68</v>
      </c>
      <c r="AM36" s="1">
        <f t="shared" si="13"/>
        <v>348</v>
      </c>
      <c r="AN36" s="1">
        <f t="shared" si="13"/>
        <v>0</v>
      </c>
      <c r="AO36" s="1">
        <f t="shared" si="11"/>
        <v>348</v>
      </c>
    </row>
    <row r="37" spans="2:44">
      <c r="B37" s="45" t="s">
        <v>38</v>
      </c>
      <c r="C37" s="1">
        <v>530</v>
      </c>
      <c r="D37" s="1">
        <v>0</v>
      </c>
      <c r="E37" s="1">
        <f t="shared" si="0"/>
        <v>530</v>
      </c>
      <c r="F37" s="1">
        <v>398</v>
      </c>
      <c r="G37" s="1">
        <v>0</v>
      </c>
      <c r="H37" s="1">
        <f t="shared" si="1"/>
        <v>398</v>
      </c>
      <c r="I37" s="1">
        <v>762</v>
      </c>
      <c r="J37" s="1">
        <v>0</v>
      </c>
      <c r="K37" s="1">
        <f t="shared" si="2"/>
        <v>762</v>
      </c>
      <c r="L37" s="1">
        <v>770</v>
      </c>
      <c r="M37" s="1">
        <v>0</v>
      </c>
      <c r="N37" s="1">
        <f t="shared" si="3"/>
        <v>770</v>
      </c>
      <c r="O37" s="1">
        <v>224</v>
      </c>
      <c r="P37" s="1">
        <v>0</v>
      </c>
      <c r="Q37" s="1">
        <f t="shared" si="4"/>
        <v>224</v>
      </c>
      <c r="R37" s="1">
        <v>272</v>
      </c>
      <c r="S37" s="1">
        <v>0</v>
      </c>
      <c r="T37" s="1">
        <f t="shared" si="5"/>
        <v>272</v>
      </c>
      <c r="U37" s="1">
        <v>146</v>
      </c>
      <c r="V37" s="1">
        <v>0</v>
      </c>
      <c r="W37" s="1">
        <f t="shared" si="6"/>
        <v>146</v>
      </c>
      <c r="X37" s="1">
        <v>6</v>
      </c>
      <c r="Y37" s="1">
        <v>0</v>
      </c>
      <c r="Z37" s="1">
        <f t="shared" si="7"/>
        <v>6</v>
      </c>
      <c r="AA37" s="1">
        <v>190</v>
      </c>
      <c r="AB37" s="1">
        <v>0</v>
      </c>
      <c r="AC37" s="1">
        <f t="shared" si="8"/>
        <v>190</v>
      </c>
      <c r="AD37" s="1">
        <v>354</v>
      </c>
      <c r="AE37" s="1">
        <v>0</v>
      </c>
      <c r="AF37" s="1">
        <f t="shared" si="12"/>
        <v>354</v>
      </c>
      <c r="AG37" s="1">
        <v>489</v>
      </c>
      <c r="AH37" s="1">
        <v>0</v>
      </c>
      <c r="AI37" s="1">
        <f t="shared" si="9"/>
        <v>489</v>
      </c>
      <c r="AJ37" s="1">
        <v>657</v>
      </c>
      <c r="AK37" s="1">
        <v>0</v>
      </c>
      <c r="AL37" s="1">
        <f t="shared" si="10"/>
        <v>657</v>
      </c>
      <c r="AM37" s="1">
        <f t="shared" si="13"/>
        <v>4798</v>
      </c>
      <c r="AN37" s="1">
        <f t="shared" si="13"/>
        <v>0</v>
      </c>
      <c r="AO37" s="1">
        <f t="shared" si="11"/>
        <v>4798</v>
      </c>
    </row>
    <row r="38" spans="2:44">
      <c r="B38" s="45" t="s">
        <v>39</v>
      </c>
      <c r="C38" s="1">
        <v>610</v>
      </c>
      <c r="D38" s="1">
        <v>0</v>
      </c>
      <c r="E38" s="1">
        <f t="shared" si="0"/>
        <v>610</v>
      </c>
      <c r="F38" s="1">
        <v>494</v>
      </c>
      <c r="G38" s="1">
        <v>0</v>
      </c>
      <c r="H38" s="1">
        <f t="shared" si="1"/>
        <v>494</v>
      </c>
      <c r="I38" s="1">
        <v>897</v>
      </c>
      <c r="J38" s="1">
        <v>0</v>
      </c>
      <c r="K38" s="1">
        <f t="shared" si="2"/>
        <v>897</v>
      </c>
      <c r="L38" s="1">
        <v>1020</v>
      </c>
      <c r="M38" s="1">
        <v>0</v>
      </c>
      <c r="N38" s="1">
        <f t="shared" si="3"/>
        <v>1020</v>
      </c>
      <c r="O38" s="1">
        <v>240</v>
      </c>
      <c r="P38" s="1">
        <v>0</v>
      </c>
      <c r="Q38" s="1">
        <f t="shared" si="4"/>
        <v>240</v>
      </c>
      <c r="R38" s="1">
        <v>298</v>
      </c>
      <c r="S38" s="1">
        <v>0</v>
      </c>
      <c r="T38" s="1">
        <f t="shared" si="5"/>
        <v>298</v>
      </c>
      <c r="U38" s="1">
        <v>142</v>
      </c>
      <c r="V38" s="1">
        <v>0</v>
      </c>
      <c r="W38" s="1">
        <f t="shared" si="6"/>
        <v>142</v>
      </c>
      <c r="X38" s="1">
        <v>17</v>
      </c>
      <c r="Y38" s="1">
        <v>0</v>
      </c>
      <c r="Z38" s="1">
        <f t="shared" si="7"/>
        <v>17</v>
      </c>
      <c r="AA38" s="1">
        <v>206</v>
      </c>
      <c r="AB38" s="1">
        <v>0</v>
      </c>
      <c r="AC38" s="1">
        <f t="shared" si="8"/>
        <v>206</v>
      </c>
      <c r="AD38" s="15">
        <v>420</v>
      </c>
      <c r="AE38" s="1">
        <v>0</v>
      </c>
      <c r="AF38" s="1">
        <f t="shared" si="12"/>
        <v>420</v>
      </c>
      <c r="AG38" s="1">
        <v>693</v>
      </c>
      <c r="AH38" s="1">
        <v>0</v>
      </c>
      <c r="AI38" s="1">
        <f t="shared" si="9"/>
        <v>693</v>
      </c>
      <c r="AJ38" s="1">
        <v>816</v>
      </c>
      <c r="AK38" s="1">
        <v>0</v>
      </c>
      <c r="AL38" s="1">
        <f t="shared" si="10"/>
        <v>816</v>
      </c>
      <c r="AM38" s="1">
        <f t="shared" si="13"/>
        <v>5853</v>
      </c>
      <c r="AN38" s="1">
        <f t="shared" si="13"/>
        <v>0</v>
      </c>
      <c r="AO38" s="1">
        <f t="shared" si="11"/>
        <v>5853</v>
      </c>
    </row>
    <row r="39" spans="2:44">
      <c r="B39" s="45" t="s">
        <v>40</v>
      </c>
      <c r="C39" s="1">
        <v>83</v>
      </c>
      <c r="D39" s="1">
        <v>0</v>
      </c>
      <c r="E39" s="1">
        <f t="shared" si="0"/>
        <v>83</v>
      </c>
      <c r="F39" s="1">
        <v>9</v>
      </c>
      <c r="G39" s="1">
        <v>0</v>
      </c>
      <c r="H39" s="1">
        <f t="shared" si="1"/>
        <v>9</v>
      </c>
      <c r="I39" s="1">
        <v>60</v>
      </c>
      <c r="J39" s="1">
        <v>0</v>
      </c>
      <c r="K39" s="1">
        <f t="shared" si="2"/>
        <v>60</v>
      </c>
      <c r="L39" s="1">
        <v>219</v>
      </c>
      <c r="M39" s="1">
        <v>0</v>
      </c>
      <c r="N39" s="1">
        <f t="shared" si="3"/>
        <v>219</v>
      </c>
      <c r="O39" s="1">
        <v>0</v>
      </c>
      <c r="P39" s="1">
        <v>0</v>
      </c>
      <c r="Q39" s="1">
        <f t="shared" si="4"/>
        <v>0</v>
      </c>
      <c r="R39" s="1">
        <v>12</v>
      </c>
      <c r="S39" s="1">
        <v>0</v>
      </c>
      <c r="T39" s="1">
        <f t="shared" si="5"/>
        <v>12</v>
      </c>
      <c r="U39" s="1">
        <v>29</v>
      </c>
      <c r="V39" s="1">
        <v>0</v>
      </c>
      <c r="W39" s="1">
        <f t="shared" si="6"/>
        <v>29</v>
      </c>
      <c r="X39" s="1">
        <v>163</v>
      </c>
      <c r="Y39" s="1">
        <v>0</v>
      </c>
      <c r="Z39" s="1">
        <f t="shared" si="7"/>
        <v>163</v>
      </c>
      <c r="AA39" s="1">
        <v>9</v>
      </c>
      <c r="AB39" s="1">
        <v>0</v>
      </c>
      <c r="AC39" s="1">
        <f t="shared" si="8"/>
        <v>9</v>
      </c>
      <c r="AD39" s="1">
        <v>6</v>
      </c>
      <c r="AE39" s="1">
        <v>0</v>
      </c>
      <c r="AF39" s="1">
        <f t="shared" si="12"/>
        <v>6</v>
      </c>
      <c r="AG39" s="1">
        <v>17</v>
      </c>
      <c r="AH39" s="1">
        <v>0</v>
      </c>
      <c r="AI39" s="1">
        <f t="shared" si="9"/>
        <v>17</v>
      </c>
      <c r="AJ39" s="1">
        <v>67</v>
      </c>
      <c r="AK39" s="1">
        <v>0</v>
      </c>
      <c r="AL39" s="1">
        <f t="shared" si="10"/>
        <v>67</v>
      </c>
      <c r="AM39" s="1">
        <f t="shared" si="13"/>
        <v>674</v>
      </c>
      <c r="AN39" s="1">
        <f t="shared" si="13"/>
        <v>0</v>
      </c>
      <c r="AO39" s="1">
        <f t="shared" si="11"/>
        <v>674</v>
      </c>
    </row>
    <row r="40" spans="2:44">
      <c r="B40" s="45" t="s">
        <v>41</v>
      </c>
      <c r="C40" s="1">
        <v>9</v>
      </c>
      <c r="D40" s="1">
        <v>0</v>
      </c>
      <c r="E40" s="1">
        <f t="shared" si="0"/>
        <v>9</v>
      </c>
      <c r="F40" s="1">
        <v>5</v>
      </c>
      <c r="G40" s="1">
        <v>0</v>
      </c>
      <c r="H40" s="1">
        <f t="shared" si="1"/>
        <v>5</v>
      </c>
      <c r="I40" s="1">
        <v>0</v>
      </c>
      <c r="J40" s="1">
        <v>0</v>
      </c>
      <c r="K40" s="1">
        <f t="shared" si="2"/>
        <v>0</v>
      </c>
      <c r="L40" s="1">
        <v>0</v>
      </c>
      <c r="M40" s="1">
        <v>0</v>
      </c>
      <c r="N40" s="1">
        <f t="shared" si="3"/>
        <v>0</v>
      </c>
      <c r="O40" s="1">
        <v>0</v>
      </c>
      <c r="P40" s="1">
        <v>0</v>
      </c>
      <c r="Q40" s="1">
        <f t="shared" si="4"/>
        <v>0</v>
      </c>
      <c r="R40" s="1">
        <v>0</v>
      </c>
      <c r="S40" s="1">
        <v>0</v>
      </c>
      <c r="T40" s="1">
        <f t="shared" si="5"/>
        <v>0</v>
      </c>
      <c r="U40" s="1">
        <v>0</v>
      </c>
      <c r="V40" s="1">
        <v>0</v>
      </c>
      <c r="W40" s="1">
        <f t="shared" si="6"/>
        <v>0</v>
      </c>
      <c r="X40" s="1">
        <v>0</v>
      </c>
      <c r="Y40" s="1">
        <v>0</v>
      </c>
      <c r="Z40" s="1">
        <f t="shared" si="7"/>
        <v>0</v>
      </c>
      <c r="AA40" s="1">
        <v>0</v>
      </c>
      <c r="AB40" s="1">
        <v>0</v>
      </c>
      <c r="AC40" s="1">
        <f t="shared" si="8"/>
        <v>0</v>
      </c>
      <c r="AD40" s="1">
        <v>0</v>
      </c>
      <c r="AE40" s="1">
        <v>0</v>
      </c>
      <c r="AF40" s="1">
        <f t="shared" si="12"/>
        <v>0</v>
      </c>
      <c r="AG40" s="1">
        <v>0</v>
      </c>
      <c r="AH40" s="1">
        <v>0</v>
      </c>
      <c r="AI40" s="1">
        <f t="shared" si="9"/>
        <v>0</v>
      </c>
      <c r="AJ40" s="1">
        <v>0</v>
      </c>
      <c r="AK40" s="1">
        <v>0</v>
      </c>
      <c r="AL40" s="1">
        <f t="shared" si="10"/>
        <v>0</v>
      </c>
      <c r="AM40" s="1">
        <f t="shared" si="13"/>
        <v>14</v>
      </c>
      <c r="AN40" s="1">
        <f t="shared" si="13"/>
        <v>0</v>
      </c>
      <c r="AO40" s="1">
        <f t="shared" si="11"/>
        <v>14</v>
      </c>
    </row>
    <row r="41" spans="2:44">
      <c r="B41" s="2" t="s">
        <v>42</v>
      </c>
      <c r="C41" s="3">
        <f t="shared" ref="C41:AO41" si="14">SUM(C8:C40)</f>
        <v>18270</v>
      </c>
      <c r="D41" s="3">
        <f t="shared" si="14"/>
        <v>5025</v>
      </c>
      <c r="E41" s="3">
        <f t="shared" si="14"/>
        <v>23295</v>
      </c>
      <c r="F41" s="3">
        <f t="shared" si="14"/>
        <v>14737</v>
      </c>
      <c r="G41" s="3">
        <f t="shared" si="14"/>
        <v>4933</v>
      </c>
      <c r="H41" s="3">
        <f t="shared" si="14"/>
        <v>19670</v>
      </c>
      <c r="I41" s="3">
        <f t="shared" si="14"/>
        <v>29656</v>
      </c>
      <c r="J41" s="3">
        <f t="shared" si="14"/>
        <v>6000</v>
      </c>
      <c r="K41" s="3">
        <f t="shared" si="14"/>
        <v>35656</v>
      </c>
      <c r="L41" s="3">
        <f t="shared" si="14"/>
        <v>30908</v>
      </c>
      <c r="M41" s="3">
        <f t="shared" si="14"/>
        <v>5290</v>
      </c>
      <c r="N41" s="3">
        <f t="shared" si="14"/>
        <v>36198</v>
      </c>
      <c r="O41" s="3">
        <f t="shared" si="14"/>
        <v>6422</v>
      </c>
      <c r="P41" s="3">
        <f t="shared" si="14"/>
        <v>5694</v>
      </c>
      <c r="Q41" s="3">
        <f t="shared" si="14"/>
        <v>12116</v>
      </c>
      <c r="R41" s="3">
        <f t="shared" si="14"/>
        <v>7898</v>
      </c>
      <c r="S41" s="3">
        <f t="shared" si="14"/>
        <v>5424</v>
      </c>
      <c r="T41" s="3">
        <f t="shared" si="14"/>
        <v>13322</v>
      </c>
      <c r="U41" s="3">
        <f t="shared" si="14"/>
        <v>4933</v>
      </c>
      <c r="V41" s="3">
        <f t="shared" si="14"/>
        <v>5880</v>
      </c>
      <c r="W41" s="3">
        <f t="shared" si="14"/>
        <v>10813</v>
      </c>
      <c r="X41" s="3">
        <f t="shared" si="14"/>
        <v>752</v>
      </c>
      <c r="Y41" s="3">
        <f t="shared" si="14"/>
        <v>5780</v>
      </c>
      <c r="Z41" s="3">
        <f t="shared" si="14"/>
        <v>6532</v>
      </c>
      <c r="AA41" s="3">
        <f t="shared" si="14"/>
        <v>6922</v>
      </c>
      <c r="AB41" s="3">
        <f t="shared" si="14"/>
        <v>5714</v>
      </c>
      <c r="AC41" s="3">
        <f t="shared" si="14"/>
        <v>12636</v>
      </c>
      <c r="AD41" s="3">
        <f t="shared" si="14"/>
        <v>14774</v>
      </c>
      <c r="AE41" s="3">
        <f t="shared" si="14"/>
        <v>6302</v>
      </c>
      <c r="AF41" s="3">
        <f t="shared" si="14"/>
        <v>21076</v>
      </c>
      <c r="AG41" s="3">
        <f t="shared" si="14"/>
        <v>21677</v>
      </c>
      <c r="AH41" s="3">
        <f t="shared" si="14"/>
        <v>7036</v>
      </c>
      <c r="AI41" s="3">
        <f t="shared" si="14"/>
        <v>28713</v>
      </c>
      <c r="AJ41" s="3">
        <f t="shared" si="14"/>
        <v>29515</v>
      </c>
      <c r="AK41" s="3">
        <f t="shared" si="14"/>
        <v>8406</v>
      </c>
      <c r="AL41" s="3">
        <f t="shared" si="14"/>
        <v>37921</v>
      </c>
      <c r="AM41" s="3">
        <f t="shared" si="14"/>
        <v>186464</v>
      </c>
      <c r="AN41" s="3">
        <f t="shared" si="14"/>
        <v>71484</v>
      </c>
      <c r="AO41" s="3">
        <f t="shared" si="14"/>
        <v>257948</v>
      </c>
    </row>
    <row r="43" spans="2:44">
      <c r="B43" s="43" t="s">
        <v>43</v>
      </c>
      <c r="C43" s="40">
        <v>44197</v>
      </c>
      <c r="D43" s="41"/>
      <c r="E43" s="42"/>
      <c r="F43" s="40">
        <v>44229</v>
      </c>
      <c r="G43" s="41"/>
      <c r="H43" s="42"/>
      <c r="I43" s="40">
        <v>44260</v>
      </c>
      <c r="J43" s="41"/>
      <c r="K43" s="42"/>
      <c r="L43" s="37">
        <v>44291</v>
      </c>
      <c r="M43" s="38"/>
      <c r="N43" s="39"/>
      <c r="O43" s="37">
        <v>44322</v>
      </c>
      <c r="P43" s="38"/>
      <c r="Q43" s="39"/>
      <c r="R43" s="37">
        <v>44354</v>
      </c>
      <c r="S43" s="38"/>
      <c r="T43" s="39"/>
      <c r="U43" s="24">
        <v>44384</v>
      </c>
      <c r="V43" s="25"/>
      <c r="W43" s="26"/>
      <c r="X43" s="24">
        <v>44415</v>
      </c>
      <c r="Y43" s="25"/>
      <c r="Z43" s="26"/>
      <c r="AA43" s="24">
        <v>44446</v>
      </c>
      <c r="AB43" s="25"/>
      <c r="AC43" s="26"/>
      <c r="AD43" s="20">
        <v>44476</v>
      </c>
      <c r="AE43" s="21"/>
      <c r="AF43" s="22"/>
      <c r="AG43" s="20">
        <v>44507</v>
      </c>
      <c r="AH43" s="21"/>
      <c r="AI43" s="22"/>
      <c r="AJ43" s="20">
        <v>44537</v>
      </c>
      <c r="AK43" s="21"/>
      <c r="AL43" s="22"/>
      <c r="AM43" s="23">
        <v>2021</v>
      </c>
      <c r="AN43" s="23"/>
      <c r="AO43" s="23"/>
      <c r="AP43" s="44" t="s">
        <v>44</v>
      </c>
      <c r="AQ43" s="44"/>
      <c r="AR43" s="44"/>
    </row>
    <row r="44" spans="2:44">
      <c r="B44" s="43"/>
      <c r="C44" s="4" t="s">
        <v>6</v>
      </c>
      <c r="D44" s="4" t="s">
        <v>7</v>
      </c>
      <c r="E44" s="4" t="s">
        <v>8</v>
      </c>
      <c r="F44" s="4" t="s">
        <v>6</v>
      </c>
      <c r="G44" s="4" t="s">
        <v>7</v>
      </c>
      <c r="H44" s="4" t="s">
        <v>8</v>
      </c>
      <c r="I44" s="4" t="s">
        <v>6</v>
      </c>
      <c r="J44" s="4" t="s">
        <v>7</v>
      </c>
      <c r="K44" s="4" t="s">
        <v>8</v>
      </c>
      <c r="L44" s="9" t="s">
        <v>6</v>
      </c>
      <c r="M44" s="9" t="s">
        <v>7</v>
      </c>
      <c r="N44" s="9" t="s">
        <v>8</v>
      </c>
      <c r="O44" s="9" t="s">
        <v>6</v>
      </c>
      <c r="P44" s="9" t="s">
        <v>7</v>
      </c>
      <c r="Q44" s="9" t="s">
        <v>8</v>
      </c>
      <c r="R44" s="9" t="s">
        <v>6</v>
      </c>
      <c r="S44" s="9" t="s">
        <v>7</v>
      </c>
      <c r="T44" s="9" t="s">
        <v>8</v>
      </c>
      <c r="U44" s="5" t="s">
        <v>6</v>
      </c>
      <c r="V44" s="5" t="s">
        <v>7</v>
      </c>
      <c r="W44" s="5" t="s">
        <v>8</v>
      </c>
      <c r="X44" s="5" t="s">
        <v>6</v>
      </c>
      <c r="Y44" s="5" t="s">
        <v>7</v>
      </c>
      <c r="Z44" s="5" t="s">
        <v>8</v>
      </c>
      <c r="AA44" s="5" t="s">
        <v>6</v>
      </c>
      <c r="AB44" s="5" t="s">
        <v>7</v>
      </c>
      <c r="AC44" s="5" t="s">
        <v>8</v>
      </c>
      <c r="AD44" s="10" t="s">
        <v>6</v>
      </c>
      <c r="AE44" s="10" t="s">
        <v>7</v>
      </c>
      <c r="AF44" s="10" t="s">
        <v>8</v>
      </c>
      <c r="AG44" s="10" t="s">
        <v>6</v>
      </c>
      <c r="AH44" s="10" t="s">
        <v>7</v>
      </c>
      <c r="AI44" s="10" t="s">
        <v>8</v>
      </c>
      <c r="AJ44" s="10" t="s">
        <v>6</v>
      </c>
      <c r="AK44" s="10" t="s">
        <v>7</v>
      </c>
      <c r="AL44" s="10" t="s">
        <v>8</v>
      </c>
      <c r="AM44" s="6" t="s">
        <v>6</v>
      </c>
      <c r="AN44" s="6" t="s">
        <v>7</v>
      </c>
      <c r="AO44" s="6" t="s">
        <v>8</v>
      </c>
      <c r="AP44" s="11" t="s">
        <v>6</v>
      </c>
      <c r="AQ44" s="11" t="s">
        <v>7</v>
      </c>
      <c r="AR44" s="11" t="s">
        <v>8</v>
      </c>
    </row>
    <row r="45" spans="2:44">
      <c r="B45" s="12" t="s">
        <v>45</v>
      </c>
      <c r="C45" s="13">
        <f t="shared" ref="C45:AO45" si="15">SUM(C8:C9,C11:C12,C29,C14)</f>
        <v>13212</v>
      </c>
      <c r="D45" s="13">
        <f t="shared" si="15"/>
        <v>5025</v>
      </c>
      <c r="E45" s="13">
        <f t="shared" si="15"/>
        <v>18237</v>
      </c>
      <c r="F45" s="13">
        <f t="shared" si="15"/>
        <v>10920</v>
      </c>
      <c r="G45" s="13">
        <f t="shared" si="15"/>
        <v>4933</v>
      </c>
      <c r="H45" s="13">
        <f t="shared" si="15"/>
        <v>15853</v>
      </c>
      <c r="I45" s="13">
        <f t="shared" si="15"/>
        <v>21845</v>
      </c>
      <c r="J45" s="13">
        <f t="shared" si="15"/>
        <v>6000</v>
      </c>
      <c r="K45" s="13">
        <f t="shared" si="15"/>
        <v>27845</v>
      </c>
      <c r="L45" s="13">
        <f t="shared" si="15"/>
        <v>22313</v>
      </c>
      <c r="M45" s="13">
        <f t="shared" si="15"/>
        <v>5290</v>
      </c>
      <c r="N45" s="13">
        <f t="shared" si="15"/>
        <v>27603</v>
      </c>
      <c r="O45" s="13">
        <f t="shared" si="15"/>
        <v>4643</v>
      </c>
      <c r="P45" s="13">
        <f t="shared" si="15"/>
        <v>5694</v>
      </c>
      <c r="Q45" s="13">
        <f t="shared" si="15"/>
        <v>10337</v>
      </c>
      <c r="R45" s="13">
        <f t="shared" si="15"/>
        <v>5730</v>
      </c>
      <c r="S45" s="13">
        <f t="shared" si="15"/>
        <v>5424</v>
      </c>
      <c r="T45" s="13">
        <f t="shared" si="15"/>
        <v>11154</v>
      </c>
      <c r="U45" s="13">
        <f t="shared" si="15"/>
        <v>3546</v>
      </c>
      <c r="V45" s="13">
        <f t="shared" si="15"/>
        <v>5880</v>
      </c>
      <c r="W45" s="13">
        <f t="shared" si="15"/>
        <v>9426</v>
      </c>
      <c r="X45" s="13">
        <f t="shared" si="15"/>
        <v>354</v>
      </c>
      <c r="Y45" s="13">
        <f t="shared" si="15"/>
        <v>5776</v>
      </c>
      <c r="Z45" s="13">
        <f t="shared" si="15"/>
        <v>6130</v>
      </c>
      <c r="AA45" s="13">
        <f t="shared" si="15"/>
        <v>5116</v>
      </c>
      <c r="AB45" s="13">
        <f t="shared" si="15"/>
        <v>5701</v>
      </c>
      <c r="AC45" s="13">
        <f t="shared" si="15"/>
        <v>10817</v>
      </c>
      <c r="AD45" s="13">
        <f t="shared" si="15"/>
        <v>11101</v>
      </c>
      <c r="AE45" s="13">
        <f t="shared" si="15"/>
        <v>6291</v>
      </c>
      <c r="AF45" s="13">
        <f t="shared" si="15"/>
        <v>17392</v>
      </c>
      <c r="AG45" s="13">
        <f t="shared" si="15"/>
        <v>16312</v>
      </c>
      <c r="AH45" s="13">
        <f t="shared" si="15"/>
        <v>7009</v>
      </c>
      <c r="AI45" s="13">
        <f t="shared" si="15"/>
        <v>23321</v>
      </c>
      <c r="AJ45" s="13">
        <f t="shared" si="15"/>
        <v>22038</v>
      </c>
      <c r="AK45" s="13">
        <f t="shared" si="15"/>
        <v>8324</v>
      </c>
      <c r="AL45" s="13">
        <f t="shared" si="15"/>
        <v>30362</v>
      </c>
      <c r="AM45" s="13">
        <f t="shared" si="15"/>
        <v>137130</v>
      </c>
      <c r="AN45" s="13">
        <f t="shared" si="15"/>
        <v>71347</v>
      </c>
      <c r="AO45" s="13">
        <f t="shared" si="15"/>
        <v>208477</v>
      </c>
      <c r="AP45" s="14">
        <f>AM45/$AM$49</f>
        <v>0.73542345975630685</v>
      </c>
      <c r="AQ45" s="14">
        <f>AN45/$AN$49</f>
        <v>0.99808348721392204</v>
      </c>
      <c r="AR45" s="14">
        <f>AO45/$AO$49</f>
        <v>0.80821328329740882</v>
      </c>
    </row>
    <row r="46" spans="2:44">
      <c r="B46" s="12" t="s">
        <v>46</v>
      </c>
      <c r="C46" s="13">
        <f t="shared" ref="C46:AO46" si="16">SUM(C10,C13,C15:C16,C18:C28,C30:C32,C34:C35,C37:C38,C40)</f>
        <v>4575</v>
      </c>
      <c r="D46" s="13">
        <f t="shared" si="16"/>
        <v>0</v>
      </c>
      <c r="E46" s="13">
        <f t="shared" si="16"/>
        <v>4575</v>
      </c>
      <c r="F46" s="13">
        <f t="shared" si="16"/>
        <v>3408</v>
      </c>
      <c r="G46" s="13">
        <f t="shared" si="16"/>
        <v>0</v>
      </c>
      <c r="H46" s="13">
        <f t="shared" si="16"/>
        <v>3408</v>
      </c>
      <c r="I46" s="13">
        <f t="shared" si="16"/>
        <v>7239</v>
      </c>
      <c r="J46" s="13">
        <f t="shared" si="16"/>
        <v>0</v>
      </c>
      <c r="K46" s="13">
        <f t="shared" si="16"/>
        <v>7239</v>
      </c>
      <c r="L46" s="13">
        <f t="shared" si="16"/>
        <v>7610</v>
      </c>
      <c r="M46" s="13">
        <f t="shared" si="16"/>
        <v>0</v>
      </c>
      <c r="N46" s="13">
        <f t="shared" si="16"/>
        <v>7610</v>
      </c>
      <c r="O46" s="13">
        <f t="shared" si="16"/>
        <v>1671</v>
      </c>
      <c r="P46" s="13">
        <f t="shared" si="16"/>
        <v>0</v>
      </c>
      <c r="Q46" s="13">
        <f t="shared" si="16"/>
        <v>1671</v>
      </c>
      <c r="R46" s="13">
        <f t="shared" si="16"/>
        <v>2003</v>
      </c>
      <c r="S46" s="13">
        <f t="shared" si="16"/>
        <v>0</v>
      </c>
      <c r="T46" s="13">
        <f t="shared" si="16"/>
        <v>2003</v>
      </c>
      <c r="U46" s="13">
        <f t="shared" si="16"/>
        <v>1134</v>
      </c>
      <c r="V46" s="13">
        <f t="shared" si="16"/>
        <v>0</v>
      </c>
      <c r="W46" s="13">
        <f t="shared" si="16"/>
        <v>1134</v>
      </c>
      <c r="X46" s="13">
        <f t="shared" si="16"/>
        <v>112</v>
      </c>
      <c r="Y46" s="13">
        <f t="shared" si="16"/>
        <v>0</v>
      </c>
      <c r="Z46" s="13">
        <f t="shared" si="16"/>
        <v>112</v>
      </c>
      <c r="AA46" s="13">
        <f t="shared" si="16"/>
        <v>1439</v>
      </c>
      <c r="AB46" s="13">
        <f t="shared" si="16"/>
        <v>0</v>
      </c>
      <c r="AC46" s="13">
        <f t="shared" si="16"/>
        <v>1439</v>
      </c>
      <c r="AD46" s="13">
        <f t="shared" si="16"/>
        <v>3100</v>
      </c>
      <c r="AE46" s="13">
        <f t="shared" si="16"/>
        <v>0</v>
      </c>
      <c r="AF46" s="13">
        <f t="shared" si="16"/>
        <v>3100</v>
      </c>
      <c r="AG46" s="13">
        <f t="shared" si="16"/>
        <v>4599</v>
      </c>
      <c r="AH46" s="13">
        <f t="shared" si="16"/>
        <v>0</v>
      </c>
      <c r="AI46" s="13">
        <f t="shared" si="16"/>
        <v>4599</v>
      </c>
      <c r="AJ46" s="13">
        <f t="shared" si="16"/>
        <v>6250</v>
      </c>
      <c r="AK46" s="13">
        <f t="shared" si="16"/>
        <v>44</v>
      </c>
      <c r="AL46" s="13">
        <f t="shared" si="16"/>
        <v>6294</v>
      </c>
      <c r="AM46" s="13">
        <f t="shared" si="16"/>
        <v>43140</v>
      </c>
      <c r="AN46" s="13">
        <f t="shared" si="16"/>
        <v>44</v>
      </c>
      <c r="AO46" s="13">
        <f t="shared" si="16"/>
        <v>43184</v>
      </c>
      <c r="AP46" s="14">
        <f t="shared" ref="AP46:AP49" si="17">AM46/$AM$49</f>
        <v>0.2313583319032092</v>
      </c>
      <c r="AQ46" s="14">
        <f t="shared" ref="AQ46:AQ48" si="18">AN46/$AN$49</f>
        <v>6.1552235465278942E-4</v>
      </c>
      <c r="AR46" s="14">
        <f t="shared" ref="AR46:AR48" si="19">AO46/$AO$49</f>
        <v>0.16741358723463645</v>
      </c>
    </row>
    <row r="47" spans="2:44">
      <c r="B47" s="12" t="s">
        <v>47</v>
      </c>
      <c r="C47" s="13">
        <f t="shared" ref="C47:AO47" si="20">SUM(C17,C33,C36)</f>
        <v>400</v>
      </c>
      <c r="D47" s="13">
        <f t="shared" si="20"/>
        <v>0</v>
      </c>
      <c r="E47" s="13">
        <f t="shared" si="20"/>
        <v>400</v>
      </c>
      <c r="F47" s="13">
        <f t="shared" si="20"/>
        <v>400</v>
      </c>
      <c r="G47" s="13">
        <f t="shared" si="20"/>
        <v>0</v>
      </c>
      <c r="H47" s="13">
        <f t="shared" si="20"/>
        <v>400</v>
      </c>
      <c r="I47" s="13">
        <f t="shared" si="20"/>
        <v>512</v>
      </c>
      <c r="J47" s="13">
        <f t="shared" si="20"/>
        <v>0</v>
      </c>
      <c r="K47" s="13">
        <f t="shared" si="20"/>
        <v>512</v>
      </c>
      <c r="L47" s="13">
        <f t="shared" si="20"/>
        <v>766</v>
      </c>
      <c r="M47" s="13">
        <f t="shared" si="20"/>
        <v>0</v>
      </c>
      <c r="N47" s="13">
        <f t="shared" si="20"/>
        <v>766</v>
      </c>
      <c r="O47" s="13">
        <f t="shared" si="20"/>
        <v>108</v>
      </c>
      <c r="P47" s="13">
        <f t="shared" si="20"/>
        <v>0</v>
      </c>
      <c r="Q47" s="13">
        <f t="shared" si="20"/>
        <v>108</v>
      </c>
      <c r="R47" s="13">
        <f t="shared" si="20"/>
        <v>153</v>
      </c>
      <c r="S47" s="13">
        <f t="shared" si="20"/>
        <v>0</v>
      </c>
      <c r="T47" s="13">
        <f t="shared" si="20"/>
        <v>153</v>
      </c>
      <c r="U47" s="13">
        <f t="shared" si="20"/>
        <v>224</v>
      </c>
      <c r="V47" s="13">
        <f t="shared" si="20"/>
        <v>0</v>
      </c>
      <c r="W47" s="13">
        <f t="shared" si="20"/>
        <v>224</v>
      </c>
      <c r="X47" s="13">
        <f t="shared" si="20"/>
        <v>123</v>
      </c>
      <c r="Y47" s="13">
        <f t="shared" si="20"/>
        <v>4</v>
      </c>
      <c r="Z47" s="13">
        <f t="shared" si="20"/>
        <v>127</v>
      </c>
      <c r="AA47" s="13">
        <f t="shared" si="20"/>
        <v>358</v>
      </c>
      <c r="AB47" s="13">
        <f t="shared" si="20"/>
        <v>13</v>
      </c>
      <c r="AC47" s="13">
        <f t="shared" si="20"/>
        <v>371</v>
      </c>
      <c r="AD47" s="13">
        <f t="shared" si="20"/>
        <v>567</v>
      </c>
      <c r="AE47" s="13">
        <f t="shared" si="20"/>
        <v>11</v>
      </c>
      <c r="AF47" s="13">
        <f t="shared" si="20"/>
        <v>578</v>
      </c>
      <c r="AG47" s="13">
        <f t="shared" si="20"/>
        <v>749</v>
      </c>
      <c r="AH47" s="13">
        <f t="shared" si="20"/>
        <v>27</v>
      </c>
      <c r="AI47" s="13">
        <f t="shared" si="20"/>
        <v>776</v>
      </c>
      <c r="AJ47" s="13">
        <f t="shared" si="20"/>
        <v>1160</v>
      </c>
      <c r="AK47" s="13">
        <f t="shared" si="20"/>
        <v>38</v>
      </c>
      <c r="AL47" s="13">
        <f t="shared" si="20"/>
        <v>1198</v>
      </c>
      <c r="AM47" s="13">
        <f t="shared" si="20"/>
        <v>5520</v>
      </c>
      <c r="AN47" s="13">
        <f t="shared" si="20"/>
        <v>93</v>
      </c>
      <c r="AO47" s="13">
        <f t="shared" si="20"/>
        <v>5613</v>
      </c>
      <c r="AP47" s="14">
        <f t="shared" si="17"/>
        <v>2.9603569589840398E-2</v>
      </c>
      <c r="AQ47" s="14">
        <f t="shared" si="18"/>
        <v>1.300990431425214E-3</v>
      </c>
      <c r="AR47" s="14">
        <f t="shared" si="19"/>
        <v>2.1760199730178176E-2</v>
      </c>
    </row>
    <row r="48" spans="2:44">
      <c r="B48" s="12" t="s">
        <v>48</v>
      </c>
      <c r="C48" s="13">
        <f t="shared" ref="C48:AO48" si="21">C39</f>
        <v>83</v>
      </c>
      <c r="D48" s="13">
        <f t="shared" si="21"/>
        <v>0</v>
      </c>
      <c r="E48" s="13">
        <f t="shared" si="21"/>
        <v>83</v>
      </c>
      <c r="F48" s="13">
        <f t="shared" si="21"/>
        <v>9</v>
      </c>
      <c r="G48" s="13">
        <f t="shared" si="21"/>
        <v>0</v>
      </c>
      <c r="H48" s="13">
        <f t="shared" si="21"/>
        <v>9</v>
      </c>
      <c r="I48" s="13">
        <f t="shared" si="21"/>
        <v>60</v>
      </c>
      <c r="J48" s="13">
        <f t="shared" si="21"/>
        <v>0</v>
      </c>
      <c r="K48" s="13">
        <f t="shared" si="21"/>
        <v>60</v>
      </c>
      <c r="L48" s="13">
        <f t="shared" si="21"/>
        <v>219</v>
      </c>
      <c r="M48" s="13">
        <f t="shared" si="21"/>
        <v>0</v>
      </c>
      <c r="N48" s="13">
        <f t="shared" si="21"/>
        <v>219</v>
      </c>
      <c r="O48" s="13">
        <f t="shared" si="21"/>
        <v>0</v>
      </c>
      <c r="P48" s="13">
        <f t="shared" si="21"/>
        <v>0</v>
      </c>
      <c r="Q48" s="13">
        <f t="shared" si="21"/>
        <v>0</v>
      </c>
      <c r="R48" s="13">
        <f t="shared" si="21"/>
        <v>12</v>
      </c>
      <c r="S48" s="13">
        <f t="shared" si="21"/>
        <v>0</v>
      </c>
      <c r="T48" s="13">
        <f t="shared" si="21"/>
        <v>12</v>
      </c>
      <c r="U48" s="13">
        <f t="shared" si="21"/>
        <v>29</v>
      </c>
      <c r="V48" s="13">
        <f t="shared" si="21"/>
        <v>0</v>
      </c>
      <c r="W48" s="13">
        <f t="shared" si="21"/>
        <v>29</v>
      </c>
      <c r="X48" s="13">
        <f t="shared" si="21"/>
        <v>163</v>
      </c>
      <c r="Y48" s="13">
        <f t="shared" si="21"/>
        <v>0</v>
      </c>
      <c r="Z48" s="13">
        <f t="shared" si="21"/>
        <v>163</v>
      </c>
      <c r="AA48" s="13">
        <f t="shared" si="21"/>
        <v>9</v>
      </c>
      <c r="AB48" s="13">
        <f t="shared" si="21"/>
        <v>0</v>
      </c>
      <c r="AC48" s="13">
        <f t="shared" si="21"/>
        <v>9</v>
      </c>
      <c r="AD48" s="13">
        <f t="shared" si="21"/>
        <v>6</v>
      </c>
      <c r="AE48" s="13">
        <f t="shared" si="21"/>
        <v>0</v>
      </c>
      <c r="AF48" s="13">
        <f t="shared" si="21"/>
        <v>6</v>
      </c>
      <c r="AG48" s="13">
        <f t="shared" si="21"/>
        <v>17</v>
      </c>
      <c r="AH48" s="13">
        <f t="shared" si="21"/>
        <v>0</v>
      </c>
      <c r="AI48" s="13">
        <f t="shared" si="21"/>
        <v>17</v>
      </c>
      <c r="AJ48" s="13">
        <f t="shared" si="21"/>
        <v>67</v>
      </c>
      <c r="AK48" s="13">
        <f t="shared" si="21"/>
        <v>0</v>
      </c>
      <c r="AL48" s="13">
        <f t="shared" si="21"/>
        <v>67</v>
      </c>
      <c r="AM48" s="13">
        <f t="shared" si="21"/>
        <v>674</v>
      </c>
      <c r="AN48" s="13">
        <f t="shared" si="21"/>
        <v>0</v>
      </c>
      <c r="AO48" s="13">
        <f t="shared" si="21"/>
        <v>674</v>
      </c>
      <c r="AP48" s="14">
        <f t="shared" si="17"/>
        <v>3.6146387506435559E-3</v>
      </c>
      <c r="AQ48" s="14">
        <f t="shared" si="18"/>
        <v>0</v>
      </c>
      <c r="AR48" s="14">
        <f t="shared" si="19"/>
        <v>2.6129297377766062E-3</v>
      </c>
    </row>
    <row r="49" spans="2:44">
      <c r="B49" s="12" t="s">
        <v>8</v>
      </c>
      <c r="C49" s="13">
        <f>SUM(C45:C48)</f>
        <v>18270</v>
      </c>
      <c r="D49" s="13">
        <f t="shared" ref="D49:E49" si="22">SUM(D45:D48)</f>
        <v>5025</v>
      </c>
      <c r="E49" s="13">
        <f t="shared" si="22"/>
        <v>23295</v>
      </c>
      <c r="F49" s="13">
        <f>SUM(F45:F48)</f>
        <v>14737</v>
      </c>
      <c r="G49" s="13">
        <f t="shared" ref="G49:H49" si="23">SUM(G45:G48)</f>
        <v>4933</v>
      </c>
      <c r="H49" s="13">
        <f t="shared" si="23"/>
        <v>19670</v>
      </c>
      <c r="I49" s="13">
        <f>SUM(I45:I48)</f>
        <v>29656</v>
      </c>
      <c r="J49" s="13">
        <f t="shared" ref="J49:K49" si="24">SUM(J45:J48)</f>
        <v>6000</v>
      </c>
      <c r="K49" s="13">
        <f t="shared" si="24"/>
        <v>35656</v>
      </c>
      <c r="L49" s="13">
        <f>SUM(L45:L48)</f>
        <v>30908</v>
      </c>
      <c r="M49" s="13">
        <f t="shared" ref="M49:N49" si="25">SUM(M45:M48)</f>
        <v>5290</v>
      </c>
      <c r="N49" s="13">
        <f t="shared" si="25"/>
        <v>36198</v>
      </c>
      <c r="O49" s="13">
        <f>SUM(O45:O48)</f>
        <v>6422</v>
      </c>
      <c r="P49" s="13">
        <f t="shared" ref="P49:Q49" si="26">SUM(P45:P48)</f>
        <v>5694</v>
      </c>
      <c r="Q49" s="13">
        <f t="shared" si="26"/>
        <v>12116</v>
      </c>
      <c r="R49" s="13">
        <f>SUM(R45:R48)</f>
        <v>7898</v>
      </c>
      <c r="S49" s="13">
        <f t="shared" ref="S49:T49" si="27">SUM(S45:S48)</f>
        <v>5424</v>
      </c>
      <c r="T49" s="13">
        <f t="shared" si="27"/>
        <v>13322</v>
      </c>
      <c r="U49" s="13">
        <f>SUM(U45:U48)</f>
        <v>4933</v>
      </c>
      <c r="V49" s="13">
        <f t="shared" ref="V49:W49" si="28">SUM(V45:V48)</f>
        <v>5880</v>
      </c>
      <c r="W49" s="13">
        <f t="shared" si="28"/>
        <v>10813</v>
      </c>
      <c r="X49" s="13">
        <f>SUM(X45:X48)</f>
        <v>752</v>
      </c>
      <c r="Y49" s="13">
        <f t="shared" ref="Y49:Z49" si="29">SUM(Y45:Y48)</f>
        <v>5780</v>
      </c>
      <c r="Z49" s="13">
        <f t="shared" si="29"/>
        <v>6532</v>
      </c>
      <c r="AA49" s="13">
        <f>SUM(AA45:AA48)</f>
        <v>6922</v>
      </c>
      <c r="AB49" s="13">
        <f t="shared" ref="AB49:AC49" si="30">SUM(AB45:AB48)</f>
        <v>5714</v>
      </c>
      <c r="AC49" s="13">
        <f t="shared" si="30"/>
        <v>12636</v>
      </c>
      <c r="AD49" s="13">
        <f>SUM(AD45:AD48)</f>
        <v>14774</v>
      </c>
      <c r="AE49" s="13">
        <f t="shared" ref="AE49:AF49" si="31">SUM(AE45:AE48)</f>
        <v>6302</v>
      </c>
      <c r="AF49" s="13">
        <f t="shared" si="31"/>
        <v>21076</v>
      </c>
      <c r="AG49" s="13">
        <f>SUM(AG45:AG48)</f>
        <v>21677</v>
      </c>
      <c r="AH49" s="13">
        <f t="shared" ref="AH49:AI49" si="32">SUM(AH45:AH48)</f>
        <v>7036</v>
      </c>
      <c r="AI49" s="13">
        <f t="shared" si="32"/>
        <v>28713</v>
      </c>
      <c r="AJ49" s="13">
        <f>SUM(AJ45:AJ48)</f>
        <v>29515</v>
      </c>
      <c r="AK49" s="13">
        <f t="shared" ref="AK49:AL49" si="33">SUM(AK45:AK48)</f>
        <v>8406</v>
      </c>
      <c r="AL49" s="13">
        <f t="shared" si="33"/>
        <v>37921</v>
      </c>
      <c r="AM49" s="13">
        <f>SUM(AM45:AM48)</f>
        <v>186464</v>
      </c>
      <c r="AN49" s="13">
        <f t="shared" ref="AN49:AO49" si="34">SUM(AN45:AN48)</f>
        <v>71484</v>
      </c>
      <c r="AO49" s="13">
        <f t="shared" si="34"/>
        <v>257948</v>
      </c>
      <c r="AP49" s="14">
        <f t="shared" si="17"/>
        <v>1</v>
      </c>
      <c r="AQ49" s="14">
        <f>AN49/$AN$49</f>
        <v>1</v>
      </c>
      <c r="AR49" s="14">
        <f>AO49/$AO$49</f>
        <v>1</v>
      </c>
    </row>
  </sheetData>
  <mergeCells count="33">
    <mergeCell ref="AD43:AF43"/>
    <mergeCell ref="AG43:AI43"/>
    <mergeCell ref="AJ43:AL43"/>
    <mergeCell ref="AM43:AO43"/>
    <mergeCell ref="AP43:AR43"/>
    <mergeCell ref="O43:Q43"/>
    <mergeCell ref="R43:T43"/>
    <mergeCell ref="U43:W43"/>
    <mergeCell ref="X43:Z43"/>
    <mergeCell ref="AA43:AC43"/>
    <mergeCell ref="B43:B44"/>
    <mergeCell ref="C43:E43"/>
    <mergeCell ref="F43:H43"/>
    <mergeCell ref="I43:K43"/>
    <mergeCell ref="L43:N43"/>
    <mergeCell ref="AM5:AO6"/>
    <mergeCell ref="C6:E6"/>
    <mergeCell ref="F6:H6"/>
    <mergeCell ref="I6:K6"/>
    <mergeCell ref="L6:N6"/>
    <mergeCell ref="B5:B7"/>
    <mergeCell ref="C5:K5"/>
    <mergeCell ref="L5:T5"/>
    <mergeCell ref="U5:AC5"/>
    <mergeCell ref="AD5:AL5"/>
    <mergeCell ref="AG6:AI6"/>
    <mergeCell ref="AJ6:AL6"/>
    <mergeCell ref="O6:Q6"/>
    <mergeCell ref="R6:T6"/>
    <mergeCell ref="U6:W6"/>
    <mergeCell ref="X6:Z6"/>
    <mergeCell ref="AA6:AC6"/>
    <mergeCell ref="AD6:AF6"/>
  </mergeCells>
  <pageMargins left="0.7" right="0.7" top="0.75" bottom="0.75" header="0.3" footer="0.3"/>
  <pageSetup paperSize="9" orientation="portrait" r:id="rId1"/>
  <ignoredErrors>
    <ignoredError sqref="X46 AK4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C30BE-B045-4D53-9D35-759B871E8061}">
  <sheetPr>
    <tabColor rgb="FFC00000"/>
  </sheetPr>
  <dimension ref="B4:AR49"/>
  <sheetViews>
    <sheetView zoomScale="70" zoomScaleNormal="70" workbookViewId="0">
      <pane xSplit="2" ySplit="7" topLeftCell="C8" activePane="bottomRight" state="frozen"/>
      <selection pane="bottomRight" activeCell="AM41" sqref="AM41"/>
      <selection pane="bottomLeft" activeCell="A8" sqref="A8"/>
      <selection pane="topRight" activeCell="C1" sqref="C1"/>
    </sheetView>
  </sheetViews>
  <sheetFormatPr defaultRowHeight="14.25"/>
  <cols>
    <col min="1" max="1" width="12.625" customWidth="1"/>
    <col min="2" max="2" width="44.625" customWidth="1"/>
    <col min="3" max="39" width="16.125" customWidth="1"/>
    <col min="40" max="41" width="17.5" bestFit="1" customWidth="1"/>
  </cols>
  <sheetData>
    <row r="4" spans="2:41" ht="18">
      <c r="B4" s="7" t="s">
        <v>50</v>
      </c>
      <c r="C4" s="8" t="s">
        <v>51</v>
      </c>
    </row>
    <row r="5" spans="2:41">
      <c r="B5" s="36" t="s">
        <v>1</v>
      </c>
      <c r="C5" s="27" t="s">
        <v>2</v>
      </c>
      <c r="D5" s="28"/>
      <c r="E5" s="28"/>
      <c r="F5" s="28"/>
      <c r="G5" s="28"/>
      <c r="H5" s="28"/>
      <c r="I5" s="28"/>
      <c r="J5" s="28"/>
      <c r="K5" s="29"/>
      <c r="L5" s="30" t="s">
        <v>3</v>
      </c>
      <c r="M5" s="31"/>
      <c r="N5" s="31"/>
      <c r="O5" s="31"/>
      <c r="P5" s="31"/>
      <c r="Q5" s="31"/>
      <c r="R5" s="31"/>
      <c r="S5" s="31"/>
      <c r="T5" s="32"/>
      <c r="U5" s="33" t="s">
        <v>4</v>
      </c>
      <c r="V5" s="34"/>
      <c r="W5" s="34"/>
      <c r="X5" s="34"/>
      <c r="Y5" s="34"/>
      <c r="Z5" s="34"/>
      <c r="AA5" s="34"/>
      <c r="AB5" s="34"/>
      <c r="AC5" s="35"/>
      <c r="AD5" s="17" t="s">
        <v>5</v>
      </c>
      <c r="AE5" s="18"/>
      <c r="AF5" s="18"/>
      <c r="AG5" s="18"/>
      <c r="AH5" s="18"/>
      <c r="AI5" s="18"/>
      <c r="AJ5" s="18"/>
      <c r="AK5" s="18"/>
      <c r="AL5" s="19"/>
      <c r="AM5" s="23">
        <v>2021</v>
      </c>
      <c r="AN5" s="23"/>
      <c r="AO5" s="23"/>
    </row>
    <row r="6" spans="2:41">
      <c r="B6" s="36"/>
      <c r="C6" s="40">
        <v>44197</v>
      </c>
      <c r="D6" s="41"/>
      <c r="E6" s="42"/>
      <c r="F6" s="40">
        <v>44229</v>
      </c>
      <c r="G6" s="41"/>
      <c r="H6" s="42"/>
      <c r="I6" s="40">
        <v>44260</v>
      </c>
      <c r="J6" s="41"/>
      <c r="K6" s="42"/>
      <c r="L6" s="37">
        <v>44291</v>
      </c>
      <c r="M6" s="38"/>
      <c r="N6" s="39"/>
      <c r="O6" s="37">
        <v>44322</v>
      </c>
      <c r="P6" s="38"/>
      <c r="Q6" s="39"/>
      <c r="R6" s="37">
        <v>44354</v>
      </c>
      <c r="S6" s="38"/>
      <c r="T6" s="39"/>
      <c r="U6" s="24">
        <v>44384</v>
      </c>
      <c r="V6" s="25"/>
      <c r="W6" s="26"/>
      <c r="X6" s="24">
        <v>44415</v>
      </c>
      <c r="Y6" s="25"/>
      <c r="Z6" s="26"/>
      <c r="AA6" s="24">
        <v>44446</v>
      </c>
      <c r="AB6" s="25"/>
      <c r="AC6" s="26"/>
      <c r="AD6" s="20">
        <v>44476</v>
      </c>
      <c r="AE6" s="21"/>
      <c r="AF6" s="22"/>
      <c r="AG6" s="20">
        <v>44507</v>
      </c>
      <c r="AH6" s="21"/>
      <c r="AI6" s="22"/>
      <c r="AJ6" s="20">
        <v>44537</v>
      </c>
      <c r="AK6" s="21"/>
      <c r="AL6" s="22"/>
      <c r="AM6" s="23"/>
      <c r="AN6" s="23"/>
      <c r="AO6" s="23"/>
    </row>
    <row r="7" spans="2:41">
      <c r="B7" s="36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  <c r="I7" s="4" t="s">
        <v>6</v>
      </c>
      <c r="J7" s="4" t="s">
        <v>7</v>
      </c>
      <c r="K7" s="4" t="s">
        <v>8</v>
      </c>
      <c r="L7" s="9" t="s">
        <v>6</v>
      </c>
      <c r="M7" s="9" t="s">
        <v>7</v>
      </c>
      <c r="N7" s="9" t="s">
        <v>8</v>
      </c>
      <c r="O7" s="9" t="s">
        <v>6</v>
      </c>
      <c r="P7" s="9" t="s">
        <v>7</v>
      </c>
      <c r="Q7" s="9" t="s">
        <v>8</v>
      </c>
      <c r="R7" s="9" t="s">
        <v>6</v>
      </c>
      <c r="S7" s="9" t="s">
        <v>7</v>
      </c>
      <c r="T7" s="9" t="s">
        <v>8</v>
      </c>
      <c r="U7" s="5" t="s">
        <v>6</v>
      </c>
      <c r="V7" s="5" t="s">
        <v>7</v>
      </c>
      <c r="W7" s="5" t="s">
        <v>8</v>
      </c>
      <c r="X7" s="5" t="s">
        <v>6</v>
      </c>
      <c r="Y7" s="5" t="s">
        <v>7</v>
      </c>
      <c r="Z7" s="5" t="s">
        <v>8</v>
      </c>
      <c r="AA7" s="5" t="s">
        <v>6</v>
      </c>
      <c r="AB7" s="5" t="s">
        <v>7</v>
      </c>
      <c r="AC7" s="5" t="s">
        <v>8</v>
      </c>
      <c r="AD7" s="10" t="s">
        <v>6</v>
      </c>
      <c r="AE7" s="10" t="s">
        <v>7</v>
      </c>
      <c r="AF7" s="10" t="s">
        <v>8</v>
      </c>
      <c r="AG7" s="10" t="s">
        <v>6</v>
      </c>
      <c r="AH7" s="10" t="s">
        <v>7</v>
      </c>
      <c r="AI7" s="10" t="s">
        <v>8</v>
      </c>
      <c r="AJ7" s="10" t="s">
        <v>6</v>
      </c>
      <c r="AK7" s="10" t="s">
        <v>7</v>
      </c>
      <c r="AL7" s="10" t="s">
        <v>8</v>
      </c>
      <c r="AM7" s="6" t="s">
        <v>6</v>
      </c>
      <c r="AN7" s="6" t="s">
        <v>7</v>
      </c>
      <c r="AO7" s="6" t="s">
        <v>8</v>
      </c>
    </row>
    <row r="8" spans="2:41">
      <c r="B8" s="45" t="s">
        <v>9</v>
      </c>
      <c r="C8" s="1">
        <v>374679</v>
      </c>
      <c r="D8" s="1">
        <v>1400325</v>
      </c>
      <c r="E8" s="1">
        <f>SUM(C8:D8)</f>
        <v>1775004</v>
      </c>
      <c r="F8" s="1">
        <v>393579</v>
      </c>
      <c r="G8" s="1">
        <v>443247</v>
      </c>
      <c r="H8" s="1">
        <f>SUM(F8:G8)</f>
        <v>836826</v>
      </c>
      <c r="I8" s="1">
        <v>425534</v>
      </c>
      <c r="J8" s="1">
        <v>2440460</v>
      </c>
      <c r="K8" s="1">
        <f>SUM(I8:J8)</f>
        <v>2865994</v>
      </c>
      <c r="L8" s="1">
        <v>264186</v>
      </c>
      <c r="M8" s="1">
        <v>2559966</v>
      </c>
      <c r="N8" s="1">
        <f>SUM(L8:M8)</f>
        <v>2824152</v>
      </c>
      <c r="O8" s="1">
        <v>135082</v>
      </c>
      <c r="P8" s="1">
        <v>3359829</v>
      </c>
      <c r="Q8" s="1">
        <f>SUM(O8:P8)</f>
        <v>3494911</v>
      </c>
      <c r="R8" s="1">
        <v>147131</v>
      </c>
      <c r="S8" s="1">
        <v>2947055</v>
      </c>
      <c r="T8" s="1">
        <f>SUM(R8:S8)</f>
        <v>3094186</v>
      </c>
      <c r="U8" s="1">
        <v>75456</v>
      </c>
      <c r="V8" s="1">
        <v>2660184</v>
      </c>
      <c r="W8" s="1">
        <f>SUM(U8:V8)</f>
        <v>2735640</v>
      </c>
      <c r="X8" s="1">
        <v>0</v>
      </c>
      <c r="Y8" s="1">
        <v>2000003</v>
      </c>
      <c r="Z8" s="1">
        <f>SUM(X8:Y8)</f>
        <v>2000003</v>
      </c>
      <c r="AA8" s="1">
        <v>100944</v>
      </c>
      <c r="AB8" s="1">
        <v>288013</v>
      </c>
      <c r="AC8" s="1">
        <f>SUM(AA8:AB8)</f>
        <v>388957</v>
      </c>
      <c r="AD8" s="1">
        <v>166660</v>
      </c>
      <c r="AE8" s="1">
        <v>0</v>
      </c>
      <c r="AF8" s="1">
        <f>SUM(AD8:AE8)</f>
        <v>166660</v>
      </c>
      <c r="AG8" s="1">
        <v>192451</v>
      </c>
      <c r="AH8" s="1">
        <v>0</v>
      </c>
      <c r="AI8" s="1">
        <f>SUM(AG8:AH8)</f>
        <v>192451</v>
      </c>
      <c r="AJ8" s="1">
        <v>295980</v>
      </c>
      <c r="AK8" s="1">
        <v>10881</v>
      </c>
      <c r="AL8" s="1">
        <f>SUM(AJ8:AK8)</f>
        <v>306861</v>
      </c>
      <c r="AM8" s="1">
        <f>C8+F8+I8+L8+O8+R8+U8+X8+AA8+AD8+AG8+AJ8</f>
        <v>2571682</v>
      </c>
      <c r="AN8" s="1">
        <f>D8+G8+J8+M8+P8+S8+V8+Y8+AB8+AE8+AH8+AK8</f>
        <v>18109963</v>
      </c>
      <c r="AO8" s="1">
        <f>SUM(AM8:AN8)</f>
        <v>20681645</v>
      </c>
    </row>
    <row r="9" spans="2:41">
      <c r="B9" s="45" t="s">
        <v>10</v>
      </c>
      <c r="C9" s="1">
        <v>453262</v>
      </c>
      <c r="D9" s="1">
        <v>80843613</v>
      </c>
      <c r="E9" s="1">
        <f t="shared" ref="E9:E40" si="0">SUM(C9:D9)</f>
        <v>81296875</v>
      </c>
      <c r="F9" s="1">
        <v>506633</v>
      </c>
      <c r="G9" s="1">
        <v>87098779</v>
      </c>
      <c r="H9" s="1">
        <f t="shared" ref="H9:H40" si="1">SUM(F9:G9)</f>
        <v>87605412</v>
      </c>
      <c r="I9" s="1">
        <v>789416</v>
      </c>
      <c r="J9" s="1">
        <v>104453538</v>
      </c>
      <c r="K9" s="1">
        <f t="shared" ref="K9:K40" si="2">SUM(I9:J9)</f>
        <v>105242954</v>
      </c>
      <c r="L9" s="1">
        <v>649127</v>
      </c>
      <c r="M9" s="1">
        <v>88118921</v>
      </c>
      <c r="N9" s="1">
        <f t="shared" ref="N9:N40" si="3">SUM(L9:M9)</f>
        <v>88768048</v>
      </c>
      <c r="O9" s="1">
        <v>473071</v>
      </c>
      <c r="P9" s="1">
        <v>92470106</v>
      </c>
      <c r="Q9" s="1">
        <f t="shared" ref="Q9:Q40" si="4">SUM(O9:P9)</f>
        <v>92943177</v>
      </c>
      <c r="R9" s="1">
        <v>589518</v>
      </c>
      <c r="S9" s="1">
        <v>89162686</v>
      </c>
      <c r="T9" s="1">
        <f t="shared" ref="T9:T40" si="5">SUM(R9:S9)</f>
        <v>89752204</v>
      </c>
      <c r="U9" s="1">
        <v>421676</v>
      </c>
      <c r="V9" s="1">
        <v>90235919</v>
      </c>
      <c r="W9" s="1">
        <f t="shared" ref="W9:W40" si="6">SUM(U9:V9)</f>
        <v>90657595</v>
      </c>
      <c r="X9" s="1">
        <v>7350</v>
      </c>
      <c r="Y9" s="1">
        <v>88963975</v>
      </c>
      <c r="Z9" s="1">
        <f t="shared" ref="Z9:Z40" si="7">SUM(X9:Y9)</f>
        <v>88971325</v>
      </c>
      <c r="AA9" s="1">
        <v>423974</v>
      </c>
      <c r="AB9" s="1">
        <v>90460060</v>
      </c>
      <c r="AC9" s="1">
        <f t="shared" ref="AC9:AC40" si="8">SUM(AA9:AB9)</f>
        <v>90884034</v>
      </c>
      <c r="AD9" s="1">
        <v>632685</v>
      </c>
      <c r="AE9" s="1">
        <v>97160100</v>
      </c>
      <c r="AF9" s="1">
        <f>SUM(AD9:AE9)</f>
        <v>97792785</v>
      </c>
      <c r="AG9" s="1">
        <v>819949</v>
      </c>
      <c r="AH9" s="1">
        <v>96155916</v>
      </c>
      <c r="AI9" s="1">
        <f t="shared" ref="AI9:AI40" si="9">SUM(AG9:AH9)</f>
        <v>96975865</v>
      </c>
      <c r="AJ9" s="1">
        <v>1061312</v>
      </c>
      <c r="AK9" s="1">
        <v>108343063</v>
      </c>
      <c r="AL9" s="1">
        <f t="shared" ref="AL9:AL40" si="10">SUM(AJ9:AK9)</f>
        <v>109404375</v>
      </c>
      <c r="AM9" s="1">
        <f>C9+F9+I9+L9+O9+R9+U9+X9+AA9+AD9+AG9+AJ9</f>
        <v>6827973</v>
      </c>
      <c r="AN9" s="1">
        <f>D9+G9+J9+M9+P9+S9+V9+Y9+AB9+AE9+AH9+AK9</f>
        <v>1113466676</v>
      </c>
      <c r="AO9" s="1">
        <f t="shared" ref="AO9:AO40" si="11">SUM(AM9:AN9)</f>
        <v>1120294649</v>
      </c>
    </row>
    <row r="10" spans="2:41">
      <c r="B10" s="45" t="s">
        <v>11</v>
      </c>
      <c r="C10" s="1">
        <v>0</v>
      </c>
      <c r="D10" s="1">
        <v>0</v>
      </c>
      <c r="E10" s="1">
        <f t="shared" si="0"/>
        <v>0</v>
      </c>
      <c r="F10" s="1">
        <v>0</v>
      </c>
      <c r="G10" s="1">
        <v>0</v>
      </c>
      <c r="H10" s="1">
        <f t="shared" si="1"/>
        <v>0</v>
      </c>
      <c r="I10" s="1">
        <v>0</v>
      </c>
      <c r="J10" s="1">
        <v>0</v>
      </c>
      <c r="K10" s="1">
        <f t="shared" si="2"/>
        <v>0</v>
      </c>
      <c r="L10" s="1">
        <v>0</v>
      </c>
      <c r="M10" s="1">
        <v>0</v>
      </c>
      <c r="N10" s="1">
        <f t="shared" si="3"/>
        <v>0</v>
      </c>
      <c r="O10" s="1">
        <v>0</v>
      </c>
      <c r="P10" s="1">
        <v>0</v>
      </c>
      <c r="Q10" s="1">
        <f t="shared" si="4"/>
        <v>0</v>
      </c>
      <c r="R10" s="1">
        <v>0</v>
      </c>
      <c r="S10" s="1">
        <v>0</v>
      </c>
      <c r="T10" s="1">
        <f t="shared" si="5"/>
        <v>0</v>
      </c>
      <c r="U10" s="1">
        <v>0</v>
      </c>
      <c r="V10" s="1">
        <v>0</v>
      </c>
      <c r="W10" s="1">
        <f t="shared" si="6"/>
        <v>0</v>
      </c>
      <c r="X10" s="1">
        <v>0</v>
      </c>
      <c r="Y10" s="1">
        <v>0</v>
      </c>
      <c r="Z10" s="1">
        <f t="shared" si="7"/>
        <v>0</v>
      </c>
      <c r="AA10" s="1">
        <v>44</v>
      </c>
      <c r="AB10" s="1">
        <v>0</v>
      </c>
      <c r="AC10" s="1">
        <f t="shared" si="8"/>
        <v>44</v>
      </c>
      <c r="AD10" s="1">
        <v>0</v>
      </c>
      <c r="AE10" s="1">
        <v>0</v>
      </c>
      <c r="AF10" s="1">
        <f t="shared" ref="AF10:AF40" si="12">SUM(AD10:AE10)</f>
        <v>0</v>
      </c>
      <c r="AG10" s="1">
        <v>0</v>
      </c>
      <c r="AH10" s="1">
        <v>0</v>
      </c>
      <c r="AI10" s="1">
        <f t="shared" si="9"/>
        <v>0</v>
      </c>
      <c r="AJ10" s="1">
        <v>0</v>
      </c>
      <c r="AK10" s="1">
        <v>0</v>
      </c>
      <c r="AL10" s="1">
        <f t="shared" si="10"/>
        <v>0</v>
      </c>
      <c r="AM10" s="1">
        <f t="shared" ref="AM10:AN40" si="13">C10+F10+I10+L10+O10+R10+U10+X10+AA10+AD10+AG10+AJ10</f>
        <v>44</v>
      </c>
      <c r="AN10" s="1">
        <f t="shared" si="13"/>
        <v>0</v>
      </c>
      <c r="AO10" s="1">
        <f t="shared" si="11"/>
        <v>44</v>
      </c>
    </row>
    <row r="11" spans="2:41">
      <c r="B11" s="45" t="s">
        <v>12</v>
      </c>
      <c r="C11" s="1">
        <v>310632</v>
      </c>
      <c r="D11" s="1">
        <v>0</v>
      </c>
      <c r="E11" s="1">
        <f t="shared" si="0"/>
        <v>310632</v>
      </c>
      <c r="F11" s="1">
        <v>320639</v>
      </c>
      <c r="G11" s="1">
        <v>0</v>
      </c>
      <c r="H11" s="1">
        <f t="shared" si="1"/>
        <v>320639</v>
      </c>
      <c r="I11" s="1">
        <v>451088</v>
      </c>
      <c r="J11" s="1">
        <v>0</v>
      </c>
      <c r="K11" s="1">
        <f t="shared" si="2"/>
        <v>451088</v>
      </c>
      <c r="L11" s="1">
        <v>343769</v>
      </c>
      <c r="M11" s="1">
        <v>0</v>
      </c>
      <c r="N11" s="1">
        <f t="shared" si="3"/>
        <v>343769</v>
      </c>
      <c r="O11" s="1">
        <v>227039</v>
      </c>
      <c r="P11" s="1">
        <v>0</v>
      </c>
      <c r="Q11" s="1">
        <f t="shared" si="4"/>
        <v>227039</v>
      </c>
      <c r="R11" s="1">
        <v>205195</v>
      </c>
      <c r="S11" s="1">
        <v>0</v>
      </c>
      <c r="T11" s="1">
        <f t="shared" si="5"/>
        <v>205195</v>
      </c>
      <c r="U11" s="1">
        <v>125047</v>
      </c>
      <c r="V11" s="1">
        <v>0</v>
      </c>
      <c r="W11" s="1">
        <f t="shared" si="6"/>
        <v>125047</v>
      </c>
      <c r="X11" s="1">
        <v>85</v>
      </c>
      <c r="Y11" s="1">
        <v>0</v>
      </c>
      <c r="Z11" s="1">
        <f t="shared" si="7"/>
        <v>85</v>
      </c>
      <c r="AA11" s="1">
        <v>181027</v>
      </c>
      <c r="AB11" s="1">
        <v>0</v>
      </c>
      <c r="AC11" s="1">
        <f t="shared" si="8"/>
        <v>181027</v>
      </c>
      <c r="AD11" s="1">
        <v>274196</v>
      </c>
      <c r="AE11" s="1">
        <v>0</v>
      </c>
      <c r="AF11" s="1">
        <f t="shared" si="12"/>
        <v>274196</v>
      </c>
      <c r="AG11" s="1">
        <v>336130</v>
      </c>
      <c r="AH11" s="1">
        <v>178</v>
      </c>
      <c r="AI11" s="1">
        <f t="shared" si="9"/>
        <v>336308</v>
      </c>
      <c r="AJ11" s="1">
        <v>467337</v>
      </c>
      <c r="AK11" s="1">
        <v>0</v>
      </c>
      <c r="AL11" s="1">
        <f t="shared" si="10"/>
        <v>467337</v>
      </c>
      <c r="AM11" s="1">
        <f t="shared" si="13"/>
        <v>3242184</v>
      </c>
      <c r="AN11" s="1">
        <f t="shared" si="13"/>
        <v>178</v>
      </c>
      <c r="AO11" s="1">
        <f t="shared" si="11"/>
        <v>3242362</v>
      </c>
    </row>
    <row r="12" spans="2:41">
      <c r="B12" s="45" t="s">
        <v>13</v>
      </c>
      <c r="C12" s="1">
        <v>60607</v>
      </c>
      <c r="D12" s="1">
        <v>0</v>
      </c>
      <c r="E12" s="1">
        <f t="shared" si="0"/>
        <v>60607</v>
      </c>
      <c r="F12" s="1">
        <v>59833</v>
      </c>
      <c r="G12" s="1">
        <v>0</v>
      </c>
      <c r="H12" s="1">
        <f t="shared" si="1"/>
        <v>59833</v>
      </c>
      <c r="I12" s="1">
        <v>75138</v>
      </c>
      <c r="J12" s="1">
        <v>0</v>
      </c>
      <c r="K12" s="1">
        <f t="shared" si="2"/>
        <v>75138</v>
      </c>
      <c r="L12" s="1">
        <v>72366</v>
      </c>
      <c r="M12" s="1">
        <v>0</v>
      </c>
      <c r="N12" s="1">
        <f t="shared" si="3"/>
        <v>72366</v>
      </c>
      <c r="O12" s="1">
        <v>43721</v>
      </c>
      <c r="P12" s="1">
        <v>0</v>
      </c>
      <c r="Q12" s="1">
        <f t="shared" si="4"/>
        <v>43721</v>
      </c>
      <c r="R12" s="1">
        <v>40726</v>
      </c>
      <c r="S12" s="1">
        <v>0</v>
      </c>
      <c r="T12" s="1">
        <f t="shared" si="5"/>
        <v>40726</v>
      </c>
      <c r="U12" s="1">
        <v>19418</v>
      </c>
      <c r="V12" s="1">
        <v>0</v>
      </c>
      <c r="W12" s="1">
        <f t="shared" si="6"/>
        <v>19418</v>
      </c>
      <c r="X12" s="1">
        <v>0</v>
      </c>
      <c r="Y12" s="1">
        <v>0</v>
      </c>
      <c r="Z12" s="1">
        <f t="shared" si="7"/>
        <v>0</v>
      </c>
      <c r="AA12" s="1">
        <v>23074</v>
      </c>
      <c r="AB12" s="1">
        <v>0</v>
      </c>
      <c r="AC12" s="1">
        <f t="shared" si="8"/>
        <v>23074</v>
      </c>
      <c r="AD12" s="1">
        <v>47148</v>
      </c>
      <c r="AE12" s="1">
        <v>0</v>
      </c>
      <c r="AF12" s="1">
        <f t="shared" si="12"/>
        <v>47148</v>
      </c>
      <c r="AG12" s="1">
        <v>66405</v>
      </c>
      <c r="AH12" s="1">
        <v>0</v>
      </c>
      <c r="AI12" s="1">
        <f t="shared" si="9"/>
        <v>66405</v>
      </c>
      <c r="AJ12" s="1">
        <v>76673</v>
      </c>
      <c r="AK12" s="1">
        <v>0</v>
      </c>
      <c r="AL12" s="1">
        <f t="shared" si="10"/>
        <v>76673</v>
      </c>
      <c r="AM12" s="1">
        <f t="shared" si="13"/>
        <v>585109</v>
      </c>
      <c r="AN12" s="1">
        <f t="shared" si="13"/>
        <v>0</v>
      </c>
      <c r="AO12" s="1">
        <f t="shared" si="11"/>
        <v>585109</v>
      </c>
    </row>
    <row r="13" spans="2:41">
      <c r="B13" s="45" t="s">
        <v>14</v>
      </c>
      <c r="C13" s="1">
        <v>0</v>
      </c>
      <c r="D13" s="1">
        <v>0</v>
      </c>
      <c r="E13" s="1">
        <f t="shared" si="0"/>
        <v>0</v>
      </c>
      <c r="F13" s="1">
        <v>0</v>
      </c>
      <c r="G13" s="1">
        <v>0</v>
      </c>
      <c r="H13" s="1">
        <f t="shared" si="1"/>
        <v>0</v>
      </c>
      <c r="I13" s="1">
        <v>0</v>
      </c>
      <c r="J13" s="1">
        <v>0</v>
      </c>
      <c r="K13" s="1">
        <f t="shared" si="2"/>
        <v>0</v>
      </c>
      <c r="L13" s="1">
        <v>0</v>
      </c>
      <c r="M13" s="1">
        <v>0</v>
      </c>
      <c r="N13" s="1">
        <f t="shared" si="3"/>
        <v>0</v>
      </c>
      <c r="O13" s="1">
        <v>0</v>
      </c>
      <c r="P13" s="1">
        <v>0</v>
      </c>
      <c r="Q13" s="1">
        <f t="shared" si="4"/>
        <v>0</v>
      </c>
      <c r="R13" s="1">
        <v>0</v>
      </c>
      <c r="S13" s="1">
        <v>0</v>
      </c>
      <c r="T13" s="1">
        <f t="shared" si="5"/>
        <v>0</v>
      </c>
      <c r="U13" s="1">
        <v>0</v>
      </c>
      <c r="V13" s="1">
        <v>0</v>
      </c>
      <c r="W13" s="1">
        <f t="shared" si="6"/>
        <v>0</v>
      </c>
      <c r="X13" s="1">
        <v>0</v>
      </c>
      <c r="Y13" s="1">
        <v>0</v>
      </c>
      <c r="Z13" s="1">
        <f t="shared" si="7"/>
        <v>0</v>
      </c>
      <c r="AA13" s="1">
        <v>0</v>
      </c>
      <c r="AB13" s="1">
        <v>0</v>
      </c>
      <c r="AC13" s="1">
        <f t="shared" si="8"/>
        <v>0</v>
      </c>
      <c r="AD13" s="1">
        <v>0</v>
      </c>
      <c r="AE13" s="1">
        <v>0</v>
      </c>
      <c r="AF13" s="1">
        <f t="shared" si="12"/>
        <v>0</v>
      </c>
      <c r="AG13" s="1">
        <v>0</v>
      </c>
      <c r="AH13" s="1">
        <v>0</v>
      </c>
      <c r="AI13" s="1">
        <f t="shared" si="9"/>
        <v>0</v>
      </c>
      <c r="AJ13" s="1">
        <v>0</v>
      </c>
      <c r="AK13" s="1">
        <v>0</v>
      </c>
      <c r="AL13" s="1">
        <f t="shared" si="10"/>
        <v>0</v>
      </c>
      <c r="AM13" s="1">
        <f t="shared" si="13"/>
        <v>0</v>
      </c>
      <c r="AN13" s="1">
        <f t="shared" si="13"/>
        <v>0</v>
      </c>
      <c r="AO13" s="1">
        <f t="shared" si="11"/>
        <v>0</v>
      </c>
    </row>
    <row r="14" spans="2:41">
      <c r="B14" s="45" t="s">
        <v>15</v>
      </c>
      <c r="C14" s="1">
        <v>378907</v>
      </c>
      <c r="D14" s="1">
        <v>0</v>
      </c>
      <c r="E14" s="1">
        <f t="shared" si="0"/>
        <v>378907</v>
      </c>
      <c r="F14" s="1">
        <v>346200</v>
      </c>
      <c r="G14" s="1">
        <v>0</v>
      </c>
      <c r="H14" s="1">
        <f t="shared" si="1"/>
        <v>346200</v>
      </c>
      <c r="I14" s="1">
        <v>396828</v>
      </c>
      <c r="J14" s="1">
        <v>0</v>
      </c>
      <c r="K14" s="1">
        <f t="shared" si="2"/>
        <v>396828</v>
      </c>
      <c r="L14" s="1">
        <v>307410</v>
      </c>
      <c r="M14" s="1">
        <v>0</v>
      </c>
      <c r="N14" s="1">
        <f t="shared" si="3"/>
        <v>307410</v>
      </c>
      <c r="O14" s="1">
        <v>219536</v>
      </c>
      <c r="P14" s="1">
        <v>0</v>
      </c>
      <c r="Q14" s="1">
        <f t="shared" si="4"/>
        <v>219536</v>
      </c>
      <c r="R14" s="1">
        <v>223779</v>
      </c>
      <c r="S14" s="1">
        <v>0</v>
      </c>
      <c r="T14" s="1">
        <f t="shared" si="5"/>
        <v>223779</v>
      </c>
      <c r="U14" s="1">
        <v>174162</v>
      </c>
      <c r="V14" s="1">
        <v>0</v>
      </c>
      <c r="W14" s="1">
        <f t="shared" si="6"/>
        <v>174162</v>
      </c>
      <c r="X14" s="1">
        <v>0</v>
      </c>
      <c r="Y14" s="1">
        <v>0</v>
      </c>
      <c r="Z14" s="1">
        <f t="shared" si="7"/>
        <v>0</v>
      </c>
      <c r="AA14" s="1">
        <v>164918</v>
      </c>
      <c r="AB14" s="1">
        <v>0</v>
      </c>
      <c r="AC14" s="1">
        <f t="shared" si="8"/>
        <v>164918</v>
      </c>
      <c r="AD14" s="1">
        <v>248940</v>
      </c>
      <c r="AE14" s="1">
        <v>0</v>
      </c>
      <c r="AF14" s="1">
        <f t="shared" si="12"/>
        <v>248940</v>
      </c>
      <c r="AG14" s="1">
        <v>346962</v>
      </c>
      <c r="AH14" s="1">
        <v>0</v>
      </c>
      <c r="AI14" s="1">
        <f t="shared" si="9"/>
        <v>346962</v>
      </c>
      <c r="AJ14" s="1">
        <v>382107</v>
      </c>
      <c r="AK14" s="1">
        <v>0</v>
      </c>
      <c r="AL14" s="1">
        <f t="shared" si="10"/>
        <v>382107</v>
      </c>
      <c r="AM14" s="1">
        <f t="shared" si="13"/>
        <v>3189749</v>
      </c>
      <c r="AN14" s="1">
        <f t="shared" si="13"/>
        <v>0</v>
      </c>
      <c r="AO14" s="1">
        <f t="shared" si="11"/>
        <v>3189749</v>
      </c>
    </row>
    <row r="15" spans="2:41">
      <c r="B15" s="45" t="s">
        <v>16</v>
      </c>
      <c r="C15" s="1">
        <v>0</v>
      </c>
      <c r="D15" s="1">
        <v>0</v>
      </c>
      <c r="E15" s="1">
        <f t="shared" si="0"/>
        <v>0</v>
      </c>
      <c r="F15" s="1">
        <v>0</v>
      </c>
      <c r="G15" s="1">
        <v>0</v>
      </c>
      <c r="H15" s="1">
        <f t="shared" si="1"/>
        <v>0</v>
      </c>
      <c r="I15" s="1">
        <v>0</v>
      </c>
      <c r="J15" s="1">
        <v>0</v>
      </c>
      <c r="K15" s="1">
        <f t="shared" si="2"/>
        <v>0</v>
      </c>
      <c r="L15" s="1">
        <v>0</v>
      </c>
      <c r="M15" s="1">
        <v>0</v>
      </c>
      <c r="N15" s="1">
        <f t="shared" si="3"/>
        <v>0</v>
      </c>
      <c r="O15" s="1">
        <v>0</v>
      </c>
      <c r="P15" s="1">
        <v>0</v>
      </c>
      <c r="Q15" s="1">
        <f t="shared" si="4"/>
        <v>0</v>
      </c>
      <c r="R15" s="1">
        <v>0</v>
      </c>
      <c r="S15" s="1">
        <v>0</v>
      </c>
      <c r="T15" s="1">
        <f t="shared" si="5"/>
        <v>0</v>
      </c>
      <c r="U15" s="1">
        <v>0</v>
      </c>
      <c r="V15" s="1">
        <v>0</v>
      </c>
      <c r="W15" s="1">
        <f t="shared" si="6"/>
        <v>0</v>
      </c>
      <c r="X15" s="1">
        <v>0</v>
      </c>
      <c r="Y15" s="1">
        <v>0</v>
      </c>
      <c r="Z15" s="1">
        <f t="shared" si="7"/>
        <v>0</v>
      </c>
      <c r="AA15" s="1">
        <v>0</v>
      </c>
      <c r="AB15" s="1">
        <v>0</v>
      </c>
      <c r="AC15" s="1">
        <f t="shared" si="8"/>
        <v>0</v>
      </c>
      <c r="AD15" s="1">
        <v>0</v>
      </c>
      <c r="AE15" s="1">
        <v>0</v>
      </c>
      <c r="AF15" s="1">
        <f t="shared" si="12"/>
        <v>0</v>
      </c>
      <c r="AG15" s="1">
        <v>0</v>
      </c>
      <c r="AH15" s="1">
        <v>0</v>
      </c>
      <c r="AI15" s="1">
        <f t="shared" si="9"/>
        <v>0</v>
      </c>
      <c r="AJ15" s="1">
        <v>0</v>
      </c>
      <c r="AK15" s="1">
        <v>0</v>
      </c>
      <c r="AL15" s="1">
        <f t="shared" si="10"/>
        <v>0</v>
      </c>
      <c r="AM15" s="1">
        <f t="shared" si="13"/>
        <v>0</v>
      </c>
      <c r="AN15" s="1">
        <f t="shared" si="13"/>
        <v>0</v>
      </c>
      <c r="AO15" s="1">
        <f t="shared" si="11"/>
        <v>0</v>
      </c>
    </row>
    <row r="16" spans="2:41">
      <c r="B16" s="45" t="s">
        <v>17</v>
      </c>
      <c r="C16" s="1">
        <v>14620</v>
      </c>
      <c r="D16" s="1">
        <v>0</v>
      </c>
      <c r="E16" s="1">
        <f t="shared" si="0"/>
        <v>14620</v>
      </c>
      <c r="F16" s="1">
        <v>14628</v>
      </c>
      <c r="G16" s="1">
        <v>0</v>
      </c>
      <c r="H16" s="1">
        <f t="shared" si="1"/>
        <v>14628</v>
      </c>
      <c r="I16" s="1">
        <v>20884</v>
      </c>
      <c r="J16" s="1">
        <v>0</v>
      </c>
      <c r="K16" s="1">
        <f t="shared" si="2"/>
        <v>20884</v>
      </c>
      <c r="L16" s="1">
        <v>17815</v>
      </c>
      <c r="M16" s="1">
        <v>0</v>
      </c>
      <c r="N16" s="1">
        <f t="shared" si="3"/>
        <v>17815</v>
      </c>
      <c r="O16" s="1">
        <v>16347</v>
      </c>
      <c r="P16" s="1">
        <v>0</v>
      </c>
      <c r="Q16" s="1">
        <f t="shared" si="4"/>
        <v>16347</v>
      </c>
      <c r="R16" s="1">
        <v>15774</v>
      </c>
      <c r="S16" s="1">
        <v>0</v>
      </c>
      <c r="T16" s="1">
        <f t="shared" si="5"/>
        <v>15774</v>
      </c>
      <c r="U16" s="1">
        <v>11105</v>
      </c>
      <c r="V16" s="1">
        <v>0</v>
      </c>
      <c r="W16" s="1">
        <f t="shared" si="6"/>
        <v>11105</v>
      </c>
      <c r="X16" s="1">
        <v>0</v>
      </c>
      <c r="Y16" s="1">
        <v>0</v>
      </c>
      <c r="Z16" s="1">
        <f t="shared" si="7"/>
        <v>0</v>
      </c>
      <c r="AA16" s="1">
        <v>12572</v>
      </c>
      <c r="AB16" s="1">
        <v>0</v>
      </c>
      <c r="AC16" s="1">
        <f t="shared" si="8"/>
        <v>12572</v>
      </c>
      <c r="AD16" s="1">
        <v>20170</v>
      </c>
      <c r="AE16" s="1">
        <v>0</v>
      </c>
      <c r="AF16" s="1">
        <f t="shared" si="12"/>
        <v>20170</v>
      </c>
      <c r="AG16" s="1">
        <v>19567</v>
      </c>
      <c r="AH16" s="1">
        <v>0</v>
      </c>
      <c r="AI16" s="1">
        <f t="shared" si="9"/>
        <v>19567</v>
      </c>
      <c r="AJ16" s="1">
        <v>20992</v>
      </c>
      <c r="AK16" s="1">
        <v>0</v>
      </c>
      <c r="AL16" s="1">
        <f t="shared" si="10"/>
        <v>20992</v>
      </c>
      <c r="AM16" s="1">
        <f t="shared" si="13"/>
        <v>184474</v>
      </c>
      <c r="AN16" s="1">
        <f t="shared" si="13"/>
        <v>0</v>
      </c>
      <c r="AO16" s="1">
        <f t="shared" si="11"/>
        <v>184474</v>
      </c>
    </row>
    <row r="17" spans="2:41">
      <c r="B17" s="45" t="s">
        <v>18</v>
      </c>
      <c r="C17" s="1">
        <v>14675</v>
      </c>
      <c r="D17" s="1">
        <v>0</v>
      </c>
      <c r="E17" s="1">
        <f t="shared" si="0"/>
        <v>14675</v>
      </c>
      <c r="F17" s="1">
        <v>25203</v>
      </c>
      <c r="G17" s="1">
        <v>0</v>
      </c>
      <c r="H17" s="1">
        <f t="shared" si="1"/>
        <v>25203</v>
      </c>
      <c r="I17" s="1">
        <v>14933</v>
      </c>
      <c r="J17" s="1">
        <v>0</v>
      </c>
      <c r="K17" s="1">
        <f t="shared" si="2"/>
        <v>14933</v>
      </c>
      <c r="L17" s="1">
        <v>17613</v>
      </c>
      <c r="M17" s="1">
        <v>0</v>
      </c>
      <c r="N17" s="1">
        <f t="shared" si="3"/>
        <v>17613</v>
      </c>
      <c r="O17" s="1">
        <v>9720</v>
      </c>
      <c r="P17" s="1">
        <v>0</v>
      </c>
      <c r="Q17" s="1">
        <f t="shared" si="4"/>
        <v>9720</v>
      </c>
      <c r="R17" s="1">
        <v>8926</v>
      </c>
      <c r="S17" s="1">
        <v>0</v>
      </c>
      <c r="T17" s="1">
        <f t="shared" si="5"/>
        <v>8926</v>
      </c>
      <c r="U17" s="1">
        <v>7538</v>
      </c>
      <c r="V17" s="1">
        <v>0</v>
      </c>
      <c r="W17" s="1">
        <f t="shared" si="6"/>
        <v>7538</v>
      </c>
      <c r="X17" s="1">
        <v>0</v>
      </c>
      <c r="Y17" s="1">
        <v>0</v>
      </c>
      <c r="Z17" s="1">
        <f t="shared" si="7"/>
        <v>0</v>
      </c>
      <c r="AA17" s="1">
        <v>7106</v>
      </c>
      <c r="AB17" s="1">
        <v>0</v>
      </c>
      <c r="AC17" s="1">
        <f t="shared" si="8"/>
        <v>7106</v>
      </c>
      <c r="AD17" s="1">
        <v>11212</v>
      </c>
      <c r="AE17" s="1">
        <v>0</v>
      </c>
      <c r="AF17" s="1">
        <f t="shared" si="12"/>
        <v>11212</v>
      </c>
      <c r="AG17" s="1">
        <v>20304</v>
      </c>
      <c r="AH17" s="1">
        <v>0</v>
      </c>
      <c r="AI17" s="1">
        <f t="shared" si="9"/>
        <v>20304</v>
      </c>
      <c r="AJ17" s="1">
        <v>31919</v>
      </c>
      <c r="AK17" s="1">
        <v>0</v>
      </c>
      <c r="AL17" s="1">
        <f t="shared" si="10"/>
        <v>31919</v>
      </c>
      <c r="AM17" s="1">
        <f t="shared" si="13"/>
        <v>169149</v>
      </c>
      <c r="AN17" s="1">
        <f t="shared" si="13"/>
        <v>0</v>
      </c>
      <c r="AO17" s="1">
        <f t="shared" si="11"/>
        <v>169149</v>
      </c>
    </row>
    <row r="18" spans="2:41">
      <c r="B18" s="45" t="s">
        <v>19</v>
      </c>
      <c r="C18" s="1">
        <v>17447</v>
      </c>
      <c r="D18" s="1">
        <v>0</v>
      </c>
      <c r="E18" s="1">
        <f t="shared" si="0"/>
        <v>17447</v>
      </c>
      <c r="F18" s="1">
        <v>20200</v>
      </c>
      <c r="G18" s="1">
        <v>0</v>
      </c>
      <c r="H18" s="1">
        <f t="shared" si="1"/>
        <v>20200</v>
      </c>
      <c r="I18" s="1">
        <v>24091</v>
      </c>
      <c r="J18" s="1">
        <v>0</v>
      </c>
      <c r="K18" s="1">
        <f t="shared" si="2"/>
        <v>24091</v>
      </c>
      <c r="L18" s="1">
        <v>19077</v>
      </c>
      <c r="M18" s="1">
        <v>0</v>
      </c>
      <c r="N18" s="1">
        <f t="shared" si="3"/>
        <v>19077</v>
      </c>
      <c r="O18" s="1">
        <v>18343</v>
      </c>
      <c r="P18" s="1">
        <v>0</v>
      </c>
      <c r="Q18" s="1">
        <f t="shared" si="4"/>
        <v>18343</v>
      </c>
      <c r="R18" s="1">
        <v>21329</v>
      </c>
      <c r="S18" s="1">
        <v>0</v>
      </c>
      <c r="T18" s="1">
        <f t="shared" si="5"/>
        <v>21329</v>
      </c>
      <c r="U18" s="1">
        <v>11495</v>
      </c>
      <c r="V18" s="1">
        <v>0</v>
      </c>
      <c r="W18" s="1">
        <f t="shared" si="6"/>
        <v>11495</v>
      </c>
      <c r="X18" s="1">
        <v>0</v>
      </c>
      <c r="Y18" s="1">
        <v>0</v>
      </c>
      <c r="Z18" s="1">
        <f t="shared" si="7"/>
        <v>0</v>
      </c>
      <c r="AA18" s="1">
        <v>9072</v>
      </c>
      <c r="AB18" s="1">
        <v>0</v>
      </c>
      <c r="AC18" s="1">
        <f t="shared" si="8"/>
        <v>9072</v>
      </c>
      <c r="AD18" s="1">
        <v>11395</v>
      </c>
      <c r="AE18" s="1">
        <v>0</v>
      </c>
      <c r="AF18" s="1">
        <f t="shared" si="12"/>
        <v>11395</v>
      </c>
      <c r="AG18" s="1">
        <v>14447</v>
      </c>
      <c r="AH18" s="1">
        <v>0</v>
      </c>
      <c r="AI18" s="1">
        <f t="shared" si="9"/>
        <v>14447</v>
      </c>
      <c r="AJ18" s="1">
        <v>29111</v>
      </c>
      <c r="AK18" s="1">
        <v>0</v>
      </c>
      <c r="AL18" s="1">
        <f t="shared" si="10"/>
        <v>29111</v>
      </c>
      <c r="AM18" s="1">
        <f t="shared" si="13"/>
        <v>196007</v>
      </c>
      <c r="AN18" s="1">
        <f t="shared" si="13"/>
        <v>0</v>
      </c>
      <c r="AO18" s="1">
        <f t="shared" si="11"/>
        <v>196007</v>
      </c>
    </row>
    <row r="19" spans="2:41">
      <c r="B19" s="45" t="s">
        <v>20</v>
      </c>
      <c r="C19" s="1">
        <v>181</v>
      </c>
      <c r="D19" s="1">
        <v>0</v>
      </c>
      <c r="E19" s="1">
        <f t="shared" si="0"/>
        <v>181</v>
      </c>
      <c r="F19" s="1">
        <v>234</v>
      </c>
      <c r="G19" s="1">
        <v>0</v>
      </c>
      <c r="H19" s="1">
        <f t="shared" si="1"/>
        <v>234</v>
      </c>
      <c r="I19" s="1">
        <v>502</v>
      </c>
      <c r="J19" s="1">
        <v>0</v>
      </c>
      <c r="K19" s="1">
        <f t="shared" si="2"/>
        <v>502</v>
      </c>
      <c r="L19" s="1">
        <v>425</v>
      </c>
      <c r="M19" s="1">
        <v>0</v>
      </c>
      <c r="N19" s="1">
        <f t="shared" si="3"/>
        <v>425</v>
      </c>
      <c r="O19" s="1">
        <v>0</v>
      </c>
      <c r="P19" s="1">
        <v>0</v>
      </c>
      <c r="Q19" s="1">
        <f t="shared" si="4"/>
        <v>0</v>
      </c>
      <c r="R19" s="1">
        <v>65</v>
      </c>
      <c r="S19" s="1">
        <v>0</v>
      </c>
      <c r="T19" s="1">
        <f t="shared" si="5"/>
        <v>65</v>
      </c>
      <c r="U19" s="1">
        <v>4</v>
      </c>
      <c r="V19" s="1">
        <v>0</v>
      </c>
      <c r="W19" s="1">
        <f t="shared" si="6"/>
        <v>4</v>
      </c>
      <c r="X19" s="1">
        <v>0</v>
      </c>
      <c r="Y19" s="1">
        <v>0</v>
      </c>
      <c r="Z19" s="1">
        <f t="shared" si="7"/>
        <v>0</v>
      </c>
      <c r="AA19" s="1">
        <v>29</v>
      </c>
      <c r="AB19" s="1">
        <v>0</v>
      </c>
      <c r="AC19" s="1">
        <f t="shared" si="8"/>
        <v>29</v>
      </c>
      <c r="AD19" s="1">
        <v>487</v>
      </c>
      <c r="AE19" s="1">
        <v>0</v>
      </c>
      <c r="AF19" s="1">
        <f t="shared" si="12"/>
        <v>487</v>
      </c>
      <c r="AG19" s="1">
        <v>377</v>
      </c>
      <c r="AH19" s="1">
        <v>0</v>
      </c>
      <c r="AI19" s="1">
        <f t="shared" si="9"/>
        <v>377</v>
      </c>
      <c r="AJ19" s="1">
        <v>539</v>
      </c>
      <c r="AK19" s="1">
        <v>0</v>
      </c>
      <c r="AL19" s="1">
        <f t="shared" si="10"/>
        <v>539</v>
      </c>
      <c r="AM19" s="1">
        <f t="shared" si="13"/>
        <v>2843</v>
      </c>
      <c r="AN19" s="1">
        <f t="shared" si="13"/>
        <v>0</v>
      </c>
      <c r="AO19" s="1">
        <f t="shared" si="11"/>
        <v>2843</v>
      </c>
    </row>
    <row r="20" spans="2:41">
      <c r="B20" s="45" t="s">
        <v>21</v>
      </c>
      <c r="C20" s="1">
        <v>705</v>
      </c>
      <c r="D20" s="1">
        <v>0</v>
      </c>
      <c r="E20" s="1">
        <f t="shared" si="0"/>
        <v>705</v>
      </c>
      <c r="F20" s="1">
        <v>308</v>
      </c>
      <c r="G20" s="1">
        <v>0</v>
      </c>
      <c r="H20" s="1">
        <f t="shared" si="1"/>
        <v>308</v>
      </c>
      <c r="I20" s="1">
        <v>610</v>
      </c>
      <c r="J20" s="1">
        <v>0</v>
      </c>
      <c r="K20" s="1">
        <f t="shared" si="2"/>
        <v>610</v>
      </c>
      <c r="L20" s="1">
        <v>632</v>
      </c>
      <c r="M20" s="1">
        <v>0</v>
      </c>
      <c r="N20" s="1">
        <f t="shared" si="3"/>
        <v>632</v>
      </c>
      <c r="O20" s="1">
        <v>417</v>
      </c>
      <c r="P20" s="1">
        <v>0</v>
      </c>
      <c r="Q20" s="1">
        <f t="shared" si="4"/>
        <v>417</v>
      </c>
      <c r="R20" s="1">
        <v>213</v>
      </c>
      <c r="S20" s="1">
        <v>0</v>
      </c>
      <c r="T20" s="1">
        <f t="shared" si="5"/>
        <v>213</v>
      </c>
      <c r="U20" s="1">
        <v>273</v>
      </c>
      <c r="V20" s="1">
        <v>0</v>
      </c>
      <c r="W20" s="1">
        <f t="shared" si="6"/>
        <v>273</v>
      </c>
      <c r="X20" s="1">
        <v>0</v>
      </c>
      <c r="Y20" s="1">
        <v>0</v>
      </c>
      <c r="Z20" s="1">
        <f t="shared" si="7"/>
        <v>0</v>
      </c>
      <c r="AA20" s="1">
        <v>77</v>
      </c>
      <c r="AB20" s="1">
        <v>0</v>
      </c>
      <c r="AC20" s="1">
        <f t="shared" si="8"/>
        <v>77</v>
      </c>
      <c r="AD20" s="1">
        <v>147</v>
      </c>
      <c r="AE20" s="1">
        <v>0</v>
      </c>
      <c r="AF20" s="1">
        <f t="shared" si="12"/>
        <v>147</v>
      </c>
      <c r="AG20" s="1">
        <v>668</v>
      </c>
      <c r="AH20" s="1">
        <v>0</v>
      </c>
      <c r="AI20" s="1">
        <f t="shared" si="9"/>
        <v>668</v>
      </c>
      <c r="AJ20" s="1">
        <v>613</v>
      </c>
      <c r="AK20" s="1">
        <v>0</v>
      </c>
      <c r="AL20" s="1">
        <f t="shared" si="10"/>
        <v>613</v>
      </c>
      <c r="AM20" s="1">
        <f t="shared" si="13"/>
        <v>4663</v>
      </c>
      <c r="AN20" s="1">
        <f t="shared" si="13"/>
        <v>0</v>
      </c>
      <c r="AO20" s="1">
        <f t="shared" si="11"/>
        <v>4663</v>
      </c>
    </row>
    <row r="21" spans="2:41">
      <c r="B21" s="45" t="s">
        <v>22</v>
      </c>
      <c r="C21" s="1">
        <v>0</v>
      </c>
      <c r="D21" s="1">
        <v>0</v>
      </c>
      <c r="E21" s="1">
        <f t="shared" si="0"/>
        <v>0</v>
      </c>
      <c r="F21" s="1">
        <v>0</v>
      </c>
      <c r="G21" s="1">
        <v>0</v>
      </c>
      <c r="H21" s="1">
        <f t="shared" si="1"/>
        <v>0</v>
      </c>
      <c r="I21" s="1">
        <v>0</v>
      </c>
      <c r="J21" s="1">
        <v>0</v>
      </c>
      <c r="K21" s="1">
        <f t="shared" si="2"/>
        <v>0</v>
      </c>
      <c r="L21" s="1">
        <v>0</v>
      </c>
      <c r="M21" s="1">
        <v>0</v>
      </c>
      <c r="N21" s="1">
        <f t="shared" si="3"/>
        <v>0</v>
      </c>
      <c r="O21" s="1">
        <v>0</v>
      </c>
      <c r="P21" s="1">
        <v>0</v>
      </c>
      <c r="Q21" s="1">
        <f t="shared" si="4"/>
        <v>0</v>
      </c>
      <c r="R21" s="1">
        <v>0</v>
      </c>
      <c r="S21" s="1">
        <v>0</v>
      </c>
      <c r="T21" s="1">
        <f t="shared" si="5"/>
        <v>0</v>
      </c>
      <c r="U21" s="1">
        <v>0</v>
      </c>
      <c r="V21" s="1">
        <v>0</v>
      </c>
      <c r="W21" s="1">
        <f t="shared" si="6"/>
        <v>0</v>
      </c>
      <c r="X21" s="1">
        <v>0</v>
      </c>
      <c r="Y21" s="1">
        <v>0</v>
      </c>
      <c r="Z21" s="1">
        <f t="shared" si="7"/>
        <v>0</v>
      </c>
      <c r="AA21" s="1">
        <v>0</v>
      </c>
      <c r="AB21" s="1">
        <v>0</v>
      </c>
      <c r="AC21" s="1">
        <f t="shared" si="8"/>
        <v>0</v>
      </c>
      <c r="AD21" s="1">
        <v>0</v>
      </c>
      <c r="AE21" s="1">
        <v>0</v>
      </c>
      <c r="AF21" s="1">
        <f t="shared" si="12"/>
        <v>0</v>
      </c>
      <c r="AG21" s="1">
        <v>0</v>
      </c>
      <c r="AH21" s="1">
        <v>0</v>
      </c>
      <c r="AI21" s="1">
        <f t="shared" si="9"/>
        <v>0</v>
      </c>
      <c r="AJ21" s="1">
        <v>0</v>
      </c>
      <c r="AK21" s="1">
        <v>0</v>
      </c>
      <c r="AL21" s="1">
        <f t="shared" si="10"/>
        <v>0</v>
      </c>
      <c r="AM21" s="1">
        <f t="shared" si="13"/>
        <v>0</v>
      </c>
      <c r="AN21" s="1">
        <f t="shared" si="13"/>
        <v>0</v>
      </c>
      <c r="AO21" s="1">
        <f t="shared" si="11"/>
        <v>0</v>
      </c>
    </row>
    <row r="22" spans="2:41">
      <c r="B22" s="45" t="s">
        <v>23</v>
      </c>
      <c r="C22" s="1">
        <v>0</v>
      </c>
      <c r="D22" s="1">
        <v>0</v>
      </c>
      <c r="E22" s="1">
        <f t="shared" si="0"/>
        <v>0</v>
      </c>
      <c r="F22" s="1">
        <v>0</v>
      </c>
      <c r="G22" s="1">
        <v>0</v>
      </c>
      <c r="H22" s="1">
        <f t="shared" si="1"/>
        <v>0</v>
      </c>
      <c r="I22" s="1">
        <v>0</v>
      </c>
      <c r="J22" s="1">
        <v>0</v>
      </c>
      <c r="K22" s="1">
        <f t="shared" si="2"/>
        <v>0</v>
      </c>
      <c r="L22" s="1">
        <v>0</v>
      </c>
      <c r="M22" s="1">
        <v>0</v>
      </c>
      <c r="N22" s="1">
        <f t="shared" si="3"/>
        <v>0</v>
      </c>
      <c r="O22" s="1">
        <v>0</v>
      </c>
      <c r="P22" s="1">
        <v>0</v>
      </c>
      <c r="Q22" s="1">
        <f t="shared" si="4"/>
        <v>0</v>
      </c>
      <c r="R22" s="1">
        <v>0</v>
      </c>
      <c r="S22" s="1">
        <v>0</v>
      </c>
      <c r="T22" s="1">
        <f t="shared" si="5"/>
        <v>0</v>
      </c>
      <c r="U22" s="1">
        <v>0</v>
      </c>
      <c r="V22" s="1">
        <v>0</v>
      </c>
      <c r="W22" s="1">
        <f t="shared" si="6"/>
        <v>0</v>
      </c>
      <c r="X22" s="1">
        <v>0</v>
      </c>
      <c r="Y22" s="1">
        <v>0</v>
      </c>
      <c r="Z22" s="1">
        <f t="shared" si="7"/>
        <v>0</v>
      </c>
      <c r="AA22" s="1">
        <v>0</v>
      </c>
      <c r="AB22" s="1">
        <v>0</v>
      </c>
      <c r="AC22" s="1">
        <f t="shared" si="8"/>
        <v>0</v>
      </c>
      <c r="AD22" s="1">
        <v>0</v>
      </c>
      <c r="AE22" s="1">
        <v>0</v>
      </c>
      <c r="AF22" s="1">
        <f t="shared" si="12"/>
        <v>0</v>
      </c>
      <c r="AG22" s="1">
        <v>0</v>
      </c>
      <c r="AH22" s="1">
        <v>0</v>
      </c>
      <c r="AI22" s="1">
        <f t="shared" si="9"/>
        <v>0</v>
      </c>
      <c r="AJ22" s="1">
        <v>0</v>
      </c>
      <c r="AK22" s="1">
        <v>0</v>
      </c>
      <c r="AL22" s="1">
        <f t="shared" si="10"/>
        <v>0</v>
      </c>
      <c r="AM22" s="1">
        <f t="shared" si="13"/>
        <v>0</v>
      </c>
      <c r="AN22" s="1">
        <f t="shared" si="13"/>
        <v>0</v>
      </c>
      <c r="AO22" s="1">
        <f t="shared" si="11"/>
        <v>0</v>
      </c>
    </row>
    <row r="23" spans="2:41">
      <c r="B23" s="45" t="s">
        <v>24</v>
      </c>
      <c r="C23" s="1">
        <v>0</v>
      </c>
      <c r="D23" s="1">
        <v>0</v>
      </c>
      <c r="E23" s="1">
        <f t="shared" si="0"/>
        <v>0</v>
      </c>
      <c r="F23" s="1">
        <v>0</v>
      </c>
      <c r="G23" s="1">
        <v>0</v>
      </c>
      <c r="H23" s="1">
        <f t="shared" si="1"/>
        <v>0</v>
      </c>
      <c r="I23" s="1">
        <v>0</v>
      </c>
      <c r="J23" s="1">
        <v>0</v>
      </c>
      <c r="K23" s="1">
        <f t="shared" si="2"/>
        <v>0</v>
      </c>
      <c r="L23" s="1">
        <v>0</v>
      </c>
      <c r="M23" s="1">
        <v>0</v>
      </c>
      <c r="N23" s="1">
        <f t="shared" si="3"/>
        <v>0</v>
      </c>
      <c r="O23" s="1">
        <v>0</v>
      </c>
      <c r="P23" s="1">
        <v>0</v>
      </c>
      <c r="Q23" s="1">
        <f t="shared" si="4"/>
        <v>0</v>
      </c>
      <c r="R23" s="1">
        <v>0</v>
      </c>
      <c r="S23" s="1">
        <v>0</v>
      </c>
      <c r="T23" s="1">
        <f t="shared" si="5"/>
        <v>0</v>
      </c>
      <c r="U23" s="1">
        <v>0</v>
      </c>
      <c r="V23" s="1">
        <v>0</v>
      </c>
      <c r="W23" s="1">
        <f t="shared" si="6"/>
        <v>0</v>
      </c>
      <c r="X23" s="1">
        <v>0</v>
      </c>
      <c r="Y23" s="1">
        <v>0</v>
      </c>
      <c r="Z23" s="1">
        <f t="shared" si="7"/>
        <v>0</v>
      </c>
      <c r="AA23" s="1">
        <v>0</v>
      </c>
      <c r="AB23" s="1">
        <v>0</v>
      </c>
      <c r="AC23" s="1">
        <f t="shared" si="8"/>
        <v>0</v>
      </c>
      <c r="AD23" s="1">
        <v>0</v>
      </c>
      <c r="AE23" s="1">
        <v>0</v>
      </c>
      <c r="AF23" s="1">
        <f t="shared" si="12"/>
        <v>0</v>
      </c>
      <c r="AG23" s="1">
        <v>0</v>
      </c>
      <c r="AH23" s="1">
        <v>0</v>
      </c>
      <c r="AI23" s="1">
        <f t="shared" si="9"/>
        <v>0</v>
      </c>
      <c r="AJ23" s="1">
        <v>0</v>
      </c>
      <c r="AK23" s="1">
        <v>0</v>
      </c>
      <c r="AL23" s="1">
        <f t="shared" si="10"/>
        <v>0</v>
      </c>
      <c r="AM23" s="1">
        <f t="shared" si="13"/>
        <v>0</v>
      </c>
      <c r="AN23" s="1">
        <f t="shared" si="13"/>
        <v>0</v>
      </c>
      <c r="AO23" s="1">
        <f t="shared" si="11"/>
        <v>0</v>
      </c>
    </row>
    <row r="24" spans="2:41">
      <c r="B24" s="45" t="s">
        <v>25</v>
      </c>
      <c r="C24" s="1">
        <v>29119</v>
      </c>
      <c r="D24" s="1">
        <v>0</v>
      </c>
      <c r="E24" s="1">
        <f t="shared" si="0"/>
        <v>29119</v>
      </c>
      <c r="F24" s="1">
        <v>32755</v>
      </c>
      <c r="G24" s="1">
        <v>0</v>
      </c>
      <c r="H24" s="1">
        <f t="shared" si="1"/>
        <v>32755</v>
      </c>
      <c r="I24" s="1">
        <v>34260</v>
      </c>
      <c r="J24" s="1">
        <v>0</v>
      </c>
      <c r="K24" s="1">
        <f t="shared" si="2"/>
        <v>34260</v>
      </c>
      <c r="L24" s="1">
        <v>18696</v>
      </c>
      <c r="M24" s="1">
        <v>0</v>
      </c>
      <c r="N24" s="1">
        <f t="shared" si="3"/>
        <v>18696</v>
      </c>
      <c r="O24" s="1">
        <v>15081.5</v>
      </c>
      <c r="P24" s="1">
        <v>0</v>
      </c>
      <c r="Q24" s="1">
        <f t="shared" si="4"/>
        <v>15081.5</v>
      </c>
      <c r="R24" s="1">
        <v>19365</v>
      </c>
      <c r="S24" s="1">
        <v>0</v>
      </c>
      <c r="T24" s="1">
        <f t="shared" si="5"/>
        <v>19365</v>
      </c>
      <c r="U24" s="1">
        <v>15741</v>
      </c>
      <c r="V24" s="1">
        <v>0</v>
      </c>
      <c r="W24" s="1">
        <f t="shared" si="6"/>
        <v>15741</v>
      </c>
      <c r="X24" s="1">
        <v>0</v>
      </c>
      <c r="Y24" s="1">
        <v>0</v>
      </c>
      <c r="Z24" s="1">
        <f t="shared" si="7"/>
        <v>0</v>
      </c>
      <c r="AA24" s="1">
        <v>16853</v>
      </c>
      <c r="AB24" s="1">
        <v>0</v>
      </c>
      <c r="AC24" s="1">
        <f t="shared" si="8"/>
        <v>16853</v>
      </c>
      <c r="AD24" s="1">
        <v>19783</v>
      </c>
      <c r="AE24" s="1">
        <v>0</v>
      </c>
      <c r="AF24" s="1">
        <f t="shared" si="12"/>
        <v>19783</v>
      </c>
      <c r="AG24" s="1">
        <v>17799</v>
      </c>
      <c r="AH24" s="1">
        <v>0</v>
      </c>
      <c r="AI24" s="1">
        <f t="shared" si="9"/>
        <v>17799</v>
      </c>
      <c r="AJ24" s="1">
        <v>20613</v>
      </c>
      <c r="AK24" s="1">
        <v>0</v>
      </c>
      <c r="AL24" s="1">
        <f t="shared" si="10"/>
        <v>20613</v>
      </c>
      <c r="AM24" s="1">
        <f t="shared" si="13"/>
        <v>240065.5</v>
      </c>
      <c r="AN24" s="1">
        <f t="shared" si="13"/>
        <v>0</v>
      </c>
      <c r="AO24" s="1">
        <f t="shared" si="11"/>
        <v>240065.5</v>
      </c>
    </row>
    <row r="25" spans="2:41">
      <c r="B25" s="45" t="s">
        <v>26</v>
      </c>
      <c r="C25" s="1">
        <v>0</v>
      </c>
      <c r="D25" s="1">
        <v>0</v>
      </c>
      <c r="E25" s="1">
        <f t="shared" si="0"/>
        <v>0</v>
      </c>
      <c r="F25" s="1">
        <v>0</v>
      </c>
      <c r="G25" s="1">
        <v>0</v>
      </c>
      <c r="H25" s="1">
        <f t="shared" si="1"/>
        <v>0</v>
      </c>
      <c r="I25" s="1">
        <v>0</v>
      </c>
      <c r="J25" s="1">
        <v>0</v>
      </c>
      <c r="K25" s="1">
        <f t="shared" si="2"/>
        <v>0</v>
      </c>
      <c r="L25" s="1">
        <v>0</v>
      </c>
      <c r="M25" s="1">
        <v>0</v>
      </c>
      <c r="N25" s="1">
        <f t="shared" si="3"/>
        <v>0</v>
      </c>
      <c r="O25" s="1">
        <v>0</v>
      </c>
      <c r="P25" s="1">
        <v>0</v>
      </c>
      <c r="Q25" s="1">
        <f t="shared" si="4"/>
        <v>0</v>
      </c>
      <c r="R25" s="1">
        <v>0</v>
      </c>
      <c r="S25" s="1">
        <v>0</v>
      </c>
      <c r="T25" s="1">
        <f t="shared" si="5"/>
        <v>0</v>
      </c>
      <c r="U25" s="1">
        <v>0</v>
      </c>
      <c r="V25" s="1">
        <v>0</v>
      </c>
      <c r="W25" s="1">
        <f t="shared" si="6"/>
        <v>0</v>
      </c>
      <c r="X25" s="1">
        <v>0</v>
      </c>
      <c r="Y25" s="1">
        <v>0</v>
      </c>
      <c r="Z25" s="1">
        <f t="shared" si="7"/>
        <v>0</v>
      </c>
      <c r="AA25" s="1">
        <v>0</v>
      </c>
      <c r="AB25" s="1">
        <v>0</v>
      </c>
      <c r="AC25" s="1">
        <f t="shared" si="8"/>
        <v>0</v>
      </c>
      <c r="AD25" s="1">
        <v>0</v>
      </c>
      <c r="AE25" s="1">
        <v>0</v>
      </c>
      <c r="AF25" s="1">
        <f t="shared" si="12"/>
        <v>0</v>
      </c>
      <c r="AG25" s="1">
        <v>0</v>
      </c>
      <c r="AH25" s="1">
        <v>0</v>
      </c>
      <c r="AI25" s="1">
        <f t="shared" si="9"/>
        <v>0</v>
      </c>
      <c r="AJ25" s="1">
        <v>0</v>
      </c>
      <c r="AK25" s="1">
        <v>0</v>
      </c>
      <c r="AL25" s="1">
        <f t="shared" si="10"/>
        <v>0</v>
      </c>
      <c r="AM25" s="1">
        <f t="shared" si="13"/>
        <v>0</v>
      </c>
      <c r="AN25" s="1">
        <f t="shared" si="13"/>
        <v>0</v>
      </c>
      <c r="AO25" s="1">
        <f t="shared" si="11"/>
        <v>0</v>
      </c>
    </row>
    <row r="26" spans="2:41">
      <c r="B26" s="45" t="s">
        <v>27</v>
      </c>
      <c r="C26" s="1">
        <v>0</v>
      </c>
      <c r="D26" s="1">
        <v>0</v>
      </c>
      <c r="E26" s="1">
        <f t="shared" si="0"/>
        <v>0</v>
      </c>
      <c r="F26" s="1">
        <v>0</v>
      </c>
      <c r="G26" s="1">
        <v>0</v>
      </c>
      <c r="H26" s="1">
        <f t="shared" si="1"/>
        <v>0</v>
      </c>
      <c r="I26" s="1">
        <v>0</v>
      </c>
      <c r="J26" s="1">
        <v>0</v>
      </c>
      <c r="K26" s="1">
        <f t="shared" si="2"/>
        <v>0</v>
      </c>
      <c r="L26" s="1">
        <v>0</v>
      </c>
      <c r="M26" s="1">
        <v>0</v>
      </c>
      <c r="N26" s="1">
        <f t="shared" si="3"/>
        <v>0</v>
      </c>
      <c r="O26" s="1">
        <v>0</v>
      </c>
      <c r="P26" s="1">
        <v>0</v>
      </c>
      <c r="Q26" s="1">
        <f t="shared" si="4"/>
        <v>0</v>
      </c>
      <c r="R26" s="1">
        <v>0</v>
      </c>
      <c r="S26" s="1">
        <v>0</v>
      </c>
      <c r="T26" s="1">
        <f t="shared" si="5"/>
        <v>0</v>
      </c>
      <c r="U26" s="1">
        <v>0</v>
      </c>
      <c r="V26" s="1">
        <v>0</v>
      </c>
      <c r="W26" s="1">
        <f t="shared" si="6"/>
        <v>0</v>
      </c>
      <c r="X26" s="1">
        <v>0</v>
      </c>
      <c r="Y26" s="1">
        <v>0</v>
      </c>
      <c r="Z26" s="1">
        <f t="shared" si="7"/>
        <v>0</v>
      </c>
      <c r="AA26" s="1">
        <v>0</v>
      </c>
      <c r="AB26" s="1">
        <v>0</v>
      </c>
      <c r="AC26" s="1">
        <f t="shared" si="8"/>
        <v>0</v>
      </c>
      <c r="AD26" s="1">
        <v>0</v>
      </c>
      <c r="AE26" s="1">
        <v>0</v>
      </c>
      <c r="AF26" s="1">
        <f t="shared" si="12"/>
        <v>0</v>
      </c>
      <c r="AG26" s="1">
        <v>0</v>
      </c>
      <c r="AH26" s="1">
        <v>0</v>
      </c>
      <c r="AI26" s="1">
        <f t="shared" si="9"/>
        <v>0</v>
      </c>
      <c r="AJ26" s="1">
        <v>0</v>
      </c>
      <c r="AK26" s="1">
        <v>0</v>
      </c>
      <c r="AL26" s="1">
        <f t="shared" si="10"/>
        <v>0</v>
      </c>
      <c r="AM26" s="1">
        <f t="shared" si="13"/>
        <v>0</v>
      </c>
      <c r="AN26" s="1">
        <f t="shared" si="13"/>
        <v>0</v>
      </c>
      <c r="AO26" s="1">
        <f t="shared" si="11"/>
        <v>0</v>
      </c>
    </row>
    <row r="27" spans="2:41">
      <c r="B27" s="45" t="s">
        <v>28</v>
      </c>
      <c r="C27" s="1">
        <v>2772</v>
      </c>
      <c r="D27" s="1">
        <v>0</v>
      </c>
      <c r="E27" s="1">
        <f t="shared" si="0"/>
        <v>2772</v>
      </c>
      <c r="F27" s="1">
        <v>2760</v>
      </c>
      <c r="G27" s="1">
        <v>0</v>
      </c>
      <c r="H27" s="1">
        <f t="shared" si="1"/>
        <v>2760</v>
      </c>
      <c r="I27" s="1">
        <v>5556</v>
      </c>
      <c r="J27" s="1">
        <v>0</v>
      </c>
      <c r="K27" s="1">
        <f t="shared" si="2"/>
        <v>5556</v>
      </c>
      <c r="L27" s="1">
        <v>2786</v>
      </c>
      <c r="M27" s="1">
        <v>0</v>
      </c>
      <c r="N27" s="1">
        <f t="shared" si="3"/>
        <v>2786</v>
      </c>
      <c r="O27" s="1">
        <v>1181</v>
      </c>
      <c r="P27" s="1">
        <v>0</v>
      </c>
      <c r="Q27" s="1">
        <f t="shared" si="4"/>
        <v>1181</v>
      </c>
      <c r="R27" s="1">
        <v>1092</v>
      </c>
      <c r="S27" s="1">
        <v>0</v>
      </c>
      <c r="T27" s="1">
        <f t="shared" si="5"/>
        <v>1092</v>
      </c>
      <c r="U27" s="1">
        <v>594</v>
      </c>
      <c r="V27" s="1">
        <v>0</v>
      </c>
      <c r="W27" s="1">
        <f t="shared" si="6"/>
        <v>594</v>
      </c>
      <c r="X27" s="1">
        <v>0</v>
      </c>
      <c r="Y27" s="1">
        <v>0</v>
      </c>
      <c r="Z27" s="1">
        <f t="shared" si="7"/>
        <v>0</v>
      </c>
      <c r="AA27" s="1">
        <v>208</v>
      </c>
      <c r="AB27" s="1">
        <v>0</v>
      </c>
      <c r="AC27" s="1">
        <f t="shared" si="8"/>
        <v>208</v>
      </c>
      <c r="AD27" s="1">
        <v>535</v>
      </c>
      <c r="AE27" s="1">
        <v>0</v>
      </c>
      <c r="AF27" s="1">
        <f t="shared" si="12"/>
        <v>535</v>
      </c>
      <c r="AG27" s="1">
        <v>907</v>
      </c>
      <c r="AH27" s="1">
        <v>0</v>
      </c>
      <c r="AI27" s="1">
        <f t="shared" si="9"/>
        <v>907</v>
      </c>
      <c r="AJ27" s="1">
        <v>1498</v>
      </c>
      <c r="AK27" s="1">
        <v>0</v>
      </c>
      <c r="AL27" s="1">
        <f t="shared" si="10"/>
        <v>1498</v>
      </c>
      <c r="AM27" s="1">
        <f t="shared" si="13"/>
        <v>19889</v>
      </c>
      <c r="AN27" s="1">
        <f t="shared" si="13"/>
        <v>0</v>
      </c>
      <c r="AO27" s="1">
        <f t="shared" si="11"/>
        <v>19889</v>
      </c>
    </row>
    <row r="28" spans="2:41">
      <c r="B28" s="45" t="s">
        <v>29</v>
      </c>
      <c r="C28" s="1">
        <v>0</v>
      </c>
      <c r="D28" s="1">
        <v>0</v>
      </c>
      <c r="E28" s="1">
        <f t="shared" si="0"/>
        <v>0</v>
      </c>
      <c r="F28" s="1">
        <v>0</v>
      </c>
      <c r="G28" s="1">
        <v>0</v>
      </c>
      <c r="H28" s="1">
        <f t="shared" si="1"/>
        <v>0</v>
      </c>
      <c r="I28" s="1">
        <v>0</v>
      </c>
      <c r="J28" s="1">
        <v>0</v>
      </c>
      <c r="K28" s="1">
        <f t="shared" si="2"/>
        <v>0</v>
      </c>
      <c r="L28" s="1">
        <v>0</v>
      </c>
      <c r="M28" s="1">
        <v>0</v>
      </c>
      <c r="N28" s="1">
        <f t="shared" si="3"/>
        <v>0</v>
      </c>
      <c r="O28" s="1">
        <v>0</v>
      </c>
      <c r="P28" s="1">
        <v>0</v>
      </c>
      <c r="Q28" s="1">
        <f t="shared" si="4"/>
        <v>0</v>
      </c>
      <c r="R28" s="1">
        <v>0</v>
      </c>
      <c r="S28" s="1">
        <v>0</v>
      </c>
      <c r="T28" s="1">
        <f t="shared" si="5"/>
        <v>0</v>
      </c>
      <c r="U28" s="1">
        <v>0</v>
      </c>
      <c r="V28" s="1">
        <v>0</v>
      </c>
      <c r="W28" s="1">
        <f t="shared" si="6"/>
        <v>0</v>
      </c>
      <c r="X28" s="1">
        <v>0</v>
      </c>
      <c r="Y28" s="1">
        <v>0</v>
      </c>
      <c r="Z28" s="1">
        <f t="shared" si="7"/>
        <v>0</v>
      </c>
      <c r="AA28" s="1">
        <v>0</v>
      </c>
      <c r="AB28" s="1">
        <v>0</v>
      </c>
      <c r="AC28" s="1">
        <f t="shared" si="8"/>
        <v>0</v>
      </c>
      <c r="AD28" s="1">
        <v>0</v>
      </c>
      <c r="AE28" s="1">
        <v>0</v>
      </c>
      <c r="AF28" s="1">
        <f t="shared" si="12"/>
        <v>0</v>
      </c>
      <c r="AG28" s="1">
        <v>0</v>
      </c>
      <c r="AH28" s="1">
        <v>0</v>
      </c>
      <c r="AI28" s="1">
        <f t="shared" si="9"/>
        <v>0</v>
      </c>
      <c r="AJ28" s="1">
        <v>0</v>
      </c>
      <c r="AK28" s="1">
        <v>0</v>
      </c>
      <c r="AL28" s="1">
        <f t="shared" si="10"/>
        <v>0</v>
      </c>
      <c r="AM28" s="1">
        <f t="shared" si="13"/>
        <v>0</v>
      </c>
      <c r="AN28" s="1">
        <f t="shared" si="13"/>
        <v>0</v>
      </c>
      <c r="AO28" s="1">
        <f t="shared" si="11"/>
        <v>0</v>
      </c>
    </row>
    <row r="29" spans="2:41">
      <c r="B29" s="45" t="s">
        <v>30</v>
      </c>
      <c r="C29" s="1">
        <v>156935</v>
      </c>
      <c r="D29" s="1">
        <v>163607</v>
      </c>
      <c r="E29" s="1">
        <f t="shared" si="0"/>
        <v>320542</v>
      </c>
      <c r="F29" s="1">
        <v>195244</v>
      </c>
      <c r="G29" s="1">
        <v>191815</v>
      </c>
      <c r="H29" s="1">
        <f t="shared" si="1"/>
        <v>387059</v>
      </c>
      <c r="I29" s="1">
        <v>244447</v>
      </c>
      <c r="J29" s="1">
        <v>185610</v>
      </c>
      <c r="K29" s="1">
        <f t="shared" si="2"/>
        <v>430057</v>
      </c>
      <c r="L29" s="1">
        <v>201810</v>
      </c>
      <c r="M29" s="1">
        <v>190888</v>
      </c>
      <c r="N29" s="1">
        <f t="shared" si="3"/>
        <v>392698</v>
      </c>
      <c r="O29" s="1">
        <v>140428</v>
      </c>
      <c r="P29" s="1">
        <v>104795</v>
      </c>
      <c r="Q29" s="1">
        <f t="shared" si="4"/>
        <v>245223</v>
      </c>
      <c r="R29" s="1">
        <v>173894</v>
      </c>
      <c r="S29" s="1">
        <v>2255</v>
      </c>
      <c r="T29" s="1">
        <f t="shared" si="5"/>
        <v>176149</v>
      </c>
      <c r="U29" s="1">
        <v>123217</v>
      </c>
      <c r="V29" s="1">
        <v>914568</v>
      </c>
      <c r="W29" s="1">
        <f t="shared" si="6"/>
        <v>1037785</v>
      </c>
      <c r="X29" s="1">
        <v>8717</v>
      </c>
      <c r="Y29" s="1">
        <v>877890</v>
      </c>
      <c r="Z29" s="1">
        <f t="shared" si="7"/>
        <v>886607</v>
      </c>
      <c r="AA29" s="1">
        <v>120379</v>
      </c>
      <c r="AB29" s="1">
        <v>652561</v>
      </c>
      <c r="AC29" s="1">
        <f t="shared" si="8"/>
        <v>772940</v>
      </c>
      <c r="AD29" s="1">
        <v>159241</v>
      </c>
      <c r="AE29" s="1">
        <v>910940</v>
      </c>
      <c r="AF29" s="1">
        <f t="shared" si="12"/>
        <v>1070181</v>
      </c>
      <c r="AG29" s="1">
        <v>222974</v>
      </c>
      <c r="AH29" s="1">
        <v>2721295</v>
      </c>
      <c r="AI29" s="1">
        <f t="shared" si="9"/>
        <v>2944269</v>
      </c>
      <c r="AJ29" s="1">
        <v>349826</v>
      </c>
      <c r="AK29" s="1">
        <v>2959693</v>
      </c>
      <c r="AL29" s="1">
        <f t="shared" si="10"/>
        <v>3309519</v>
      </c>
      <c r="AM29" s="1">
        <f t="shared" si="13"/>
        <v>2097112</v>
      </c>
      <c r="AN29" s="1">
        <f t="shared" si="13"/>
        <v>9875917</v>
      </c>
      <c r="AO29" s="1">
        <f t="shared" si="11"/>
        <v>11973029</v>
      </c>
    </row>
    <row r="30" spans="2:41">
      <c r="B30" s="45" t="s">
        <v>31</v>
      </c>
      <c r="C30" s="1">
        <v>0</v>
      </c>
      <c r="D30" s="1">
        <v>0</v>
      </c>
      <c r="E30" s="1">
        <f t="shared" si="0"/>
        <v>0</v>
      </c>
      <c r="F30" s="1">
        <v>0</v>
      </c>
      <c r="G30" s="1">
        <v>0</v>
      </c>
      <c r="H30" s="1">
        <f t="shared" si="1"/>
        <v>0</v>
      </c>
      <c r="I30" s="1">
        <v>0</v>
      </c>
      <c r="J30" s="1">
        <v>0</v>
      </c>
      <c r="K30" s="1">
        <f t="shared" si="2"/>
        <v>0</v>
      </c>
      <c r="L30" s="1">
        <v>0</v>
      </c>
      <c r="M30" s="1">
        <v>0</v>
      </c>
      <c r="N30" s="1">
        <f t="shared" si="3"/>
        <v>0</v>
      </c>
      <c r="O30" s="1">
        <v>0</v>
      </c>
      <c r="P30" s="1">
        <v>0</v>
      </c>
      <c r="Q30" s="1">
        <f t="shared" si="4"/>
        <v>0</v>
      </c>
      <c r="R30" s="1">
        <v>0</v>
      </c>
      <c r="S30" s="1">
        <v>0</v>
      </c>
      <c r="T30" s="1">
        <f t="shared" si="5"/>
        <v>0</v>
      </c>
      <c r="U30" s="1">
        <v>0</v>
      </c>
      <c r="V30" s="1">
        <v>0</v>
      </c>
      <c r="W30" s="1">
        <f t="shared" si="6"/>
        <v>0</v>
      </c>
      <c r="X30" s="1">
        <v>0</v>
      </c>
      <c r="Y30" s="1">
        <v>0</v>
      </c>
      <c r="Z30" s="1">
        <f t="shared" si="7"/>
        <v>0</v>
      </c>
      <c r="AA30" s="1">
        <v>0</v>
      </c>
      <c r="AB30" s="1">
        <v>0</v>
      </c>
      <c r="AC30" s="1">
        <f t="shared" si="8"/>
        <v>0</v>
      </c>
      <c r="AD30" s="1">
        <v>0</v>
      </c>
      <c r="AE30" s="1">
        <v>0</v>
      </c>
      <c r="AF30" s="1">
        <f t="shared" si="12"/>
        <v>0</v>
      </c>
      <c r="AG30" s="1">
        <v>0</v>
      </c>
      <c r="AH30" s="1">
        <v>0</v>
      </c>
      <c r="AI30" s="1">
        <f t="shared" si="9"/>
        <v>0</v>
      </c>
      <c r="AJ30" s="1">
        <v>0</v>
      </c>
      <c r="AK30" s="1">
        <v>0</v>
      </c>
      <c r="AL30" s="1">
        <f t="shared" si="10"/>
        <v>0</v>
      </c>
      <c r="AM30" s="1">
        <f t="shared" si="13"/>
        <v>0</v>
      </c>
      <c r="AN30" s="1">
        <f t="shared" si="13"/>
        <v>0</v>
      </c>
      <c r="AO30" s="1">
        <f t="shared" si="11"/>
        <v>0</v>
      </c>
    </row>
    <row r="31" spans="2:41">
      <c r="B31" s="45" t="s">
        <v>32</v>
      </c>
      <c r="C31" s="1">
        <v>0</v>
      </c>
      <c r="D31" s="1">
        <v>0</v>
      </c>
      <c r="E31" s="1">
        <f t="shared" si="0"/>
        <v>0</v>
      </c>
      <c r="F31" s="1">
        <v>0</v>
      </c>
      <c r="G31" s="1">
        <v>0</v>
      </c>
      <c r="H31" s="1">
        <f t="shared" si="1"/>
        <v>0</v>
      </c>
      <c r="I31" s="1">
        <v>0</v>
      </c>
      <c r="J31" s="1">
        <v>0</v>
      </c>
      <c r="K31" s="1">
        <f t="shared" si="2"/>
        <v>0</v>
      </c>
      <c r="L31" s="1">
        <v>0</v>
      </c>
      <c r="M31" s="1">
        <v>0</v>
      </c>
      <c r="N31" s="1">
        <f t="shared" si="3"/>
        <v>0</v>
      </c>
      <c r="O31" s="1">
        <v>0</v>
      </c>
      <c r="P31" s="1">
        <v>0</v>
      </c>
      <c r="Q31" s="1">
        <f t="shared" si="4"/>
        <v>0</v>
      </c>
      <c r="R31" s="1">
        <v>0</v>
      </c>
      <c r="S31" s="1">
        <v>0</v>
      </c>
      <c r="T31" s="1">
        <f t="shared" si="5"/>
        <v>0</v>
      </c>
      <c r="U31" s="1">
        <v>0</v>
      </c>
      <c r="V31" s="1">
        <v>0</v>
      </c>
      <c r="W31" s="1">
        <f t="shared" si="6"/>
        <v>0</v>
      </c>
      <c r="X31" s="1">
        <v>0</v>
      </c>
      <c r="Y31" s="1">
        <v>0</v>
      </c>
      <c r="Z31" s="1">
        <f t="shared" si="7"/>
        <v>0</v>
      </c>
      <c r="AA31" s="1">
        <v>0</v>
      </c>
      <c r="AB31" s="1">
        <v>0</v>
      </c>
      <c r="AC31" s="1">
        <f t="shared" si="8"/>
        <v>0</v>
      </c>
      <c r="AD31" s="1">
        <v>0</v>
      </c>
      <c r="AE31" s="1">
        <v>0</v>
      </c>
      <c r="AF31" s="1">
        <f t="shared" si="12"/>
        <v>0</v>
      </c>
      <c r="AG31" s="1">
        <v>0</v>
      </c>
      <c r="AH31" s="1">
        <v>0</v>
      </c>
      <c r="AI31" s="1">
        <f t="shared" si="9"/>
        <v>0</v>
      </c>
      <c r="AJ31" s="1">
        <v>0</v>
      </c>
      <c r="AK31" s="1">
        <v>0</v>
      </c>
      <c r="AL31" s="1">
        <f t="shared" si="10"/>
        <v>0</v>
      </c>
      <c r="AM31" s="1">
        <f t="shared" si="13"/>
        <v>0</v>
      </c>
      <c r="AN31" s="1">
        <f t="shared" si="13"/>
        <v>0</v>
      </c>
      <c r="AO31" s="1">
        <f t="shared" si="11"/>
        <v>0</v>
      </c>
    </row>
    <row r="32" spans="2:41">
      <c r="B32" s="45" t="s">
        <v>33</v>
      </c>
      <c r="C32" s="1">
        <v>1187</v>
      </c>
      <c r="D32" s="1">
        <v>0</v>
      </c>
      <c r="E32" s="1">
        <f t="shared" si="0"/>
        <v>1187</v>
      </c>
      <c r="F32" s="1">
        <v>1039</v>
      </c>
      <c r="G32" s="1">
        <v>0</v>
      </c>
      <c r="H32" s="1">
        <f t="shared" si="1"/>
        <v>1039</v>
      </c>
      <c r="I32" s="1">
        <v>1766</v>
      </c>
      <c r="J32" s="1">
        <v>0</v>
      </c>
      <c r="K32" s="1">
        <f t="shared" si="2"/>
        <v>1766</v>
      </c>
      <c r="L32" s="1">
        <v>1637</v>
      </c>
      <c r="M32" s="1">
        <v>0</v>
      </c>
      <c r="N32" s="1">
        <f t="shared" si="3"/>
        <v>1637</v>
      </c>
      <c r="O32" s="1">
        <v>2033</v>
      </c>
      <c r="P32" s="1">
        <v>0</v>
      </c>
      <c r="Q32" s="1">
        <f t="shared" si="4"/>
        <v>2033</v>
      </c>
      <c r="R32" s="15">
        <v>1145</v>
      </c>
      <c r="S32" s="1">
        <v>0</v>
      </c>
      <c r="T32" s="1">
        <f t="shared" si="5"/>
        <v>1145</v>
      </c>
      <c r="U32" s="1">
        <v>247</v>
      </c>
      <c r="V32" s="1">
        <v>0</v>
      </c>
      <c r="W32" s="1">
        <f t="shared" si="6"/>
        <v>247</v>
      </c>
      <c r="X32" s="1">
        <v>0</v>
      </c>
      <c r="Y32" s="1">
        <v>0</v>
      </c>
      <c r="Z32" s="1">
        <f t="shared" si="7"/>
        <v>0</v>
      </c>
      <c r="AA32" s="1">
        <v>577</v>
      </c>
      <c r="AB32" s="1">
        <v>0</v>
      </c>
      <c r="AC32" s="1">
        <f t="shared" si="8"/>
        <v>577</v>
      </c>
      <c r="AD32" s="1">
        <v>423</v>
      </c>
      <c r="AE32" s="1">
        <v>0</v>
      </c>
      <c r="AF32" s="1">
        <f t="shared" si="12"/>
        <v>423</v>
      </c>
      <c r="AG32" s="1">
        <v>919</v>
      </c>
      <c r="AH32" s="1">
        <v>0</v>
      </c>
      <c r="AI32" s="1">
        <f t="shared" si="9"/>
        <v>919</v>
      </c>
      <c r="AJ32" s="1">
        <v>1130</v>
      </c>
      <c r="AK32" s="1">
        <v>0</v>
      </c>
      <c r="AL32" s="1">
        <f t="shared" si="10"/>
        <v>1130</v>
      </c>
      <c r="AM32" s="1">
        <f t="shared" si="13"/>
        <v>12103</v>
      </c>
      <c r="AN32" s="1">
        <f t="shared" si="13"/>
        <v>0</v>
      </c>
      <c r="AO32" s="1">
        <f t="shared" si="11"/>
        <v>12103</v>
      </c>
    </row>
    <row r="33" spans="2:44">
      <c r="B33" s="45" t="s">
        <v>34</v>
      </c>
      <c r="C33" s="1">
        <v>253</v>
      </c>
      <c r="D33" s="1">
        <v>0</v>
      </c>
      <c r="E33" s="1">
        <f t="shared" si="0"/>
        <v>253</v>
      </c>
      <c r="F33" s="1">
        <v>816</v>
      </c>
      <c r="G33" s="1">
        <v>0</v>
      </c>
      <c r="H33" s="1">
        <f t="shared" si="1"/>
        <v>816</v>
      </c>
      <c r="I33" s="1">
        <v>1033</v>
      </c>
      <c r="J33" s="1">
        <v>0</v>
      </c>
      <c r="K33" s="1">
        <f t="shared" si="2"/>
        <v>1033</v>
      </c>
      <c r="L33" s="1">
        <v>733</v>
      </c>
      <c r="M33" s="1">
        <v>0</v>
      </c>
      <c r="N33" s="1">
        <f t="shared" si="3"/>
        <v>733</v>
      </c>
      <c r="O33" s="1">
        <v>0</v>
      </c>
      <c r="P33" s="1">
        <v>0</v>
      </c>
      <c r="Q33" s="1">
        <f t="shared" si="4"/>
        <v>0</v>
      </c>
      <c r="R33" s="1">
        <v>472</v>
      </c>
      <c r="S33" s="1">
        <v>0</v>
      </c>
      <c r="T33" s="1">
        <f t="shared" si="5"/>
        <v>472</v>
      </c>
      <c r="U33" s="1">
        <v>431</v>
      </c>
      <c r="V33" s="1">
        <v>0</v>
      </c>
      <c r="W33" s="1">
        <f t="shared" si="6"/>
        <v>431</v>
      </c>
      <c r="X33" s="1">
        <v>0</v>
      </c>
      <c r="Y33" s="1">
        <v>0</v>
      </c>
      <c r="Z33" s="1">
        <f t="shared" si="7"/>
        <v>0</v>
      </c>
      <c r="AA33" s="1">
        <v>508</v>
      </c>
      <c r="AB33" s="1">
        <v>0</v>
      </c>
      <c r="AC33" s="1">
        <f t="shared" si="8"/>
        <v>508</v>
      </c>
      <c r="AD33" s="1">
        <v>855</v>
      </c>
      <c r="AE33" s="1">
        <v>0</v>
      </c>
      <c r="AF33" s="1">
        <f t="shared" si="12"/>
        <v>855</v>
      </c>
      <c r="AG33" s="1">
        <v>1299</v>
      </c>
      <c r="AH33" s="1">
        <v>0</v>
      </c>
      <c r="AI33" s="1">
        <f t="shared" si="9"/>
        <v>1299</v>
      </c>
      <c r="AJ33" s="1">
        <v>1752</v>
      </c>
      <c r="AK33" s="1">
        <v>0</v>
      </c>
      <c r="AL33" s="1">
        <f t="shared" si="10"/>
        <v>1752</v>
      </c>
      <c r="AM33" s="1">
        <f t="shared" si="13"/>
        <v>8152</v>
      </c>
      <c r="AN33" s="1">
        <f t="shared" si="13"/>
        <v>0</v>
      </c>
      <c r="AO33" s="1">
        <f t="shared" si="11"/>
        <v>8152</v>
      </c>
    </row>
    <row r="34" spans="2:44">
      <c r="B34" s="45" t="s">
        <v>35</v>
      </c>
      <c r="C34" s="1">
        <v>54005</v>
      </c>
      <c r="D34" s="1">
        <v>0</v>
      </c>
      <c r="E34" s="1">
        <f t="shared" si="0"/>
        <v>54005</v>
      </c>
      <c r="F34" s="1">
        <v>46188</v>
      </c>
      <c r="G34" s="1">
        <v>0</v>
      </c>
      <c r="H34" s="1">
        <f t="shared" si="1"/>
        <v>46188</v>
      </c>
      <c r="I34" s="1">
        <v>56306</v>
      </c>
      <c r="J34" s="1">
        <v>0</v>
      </c>
      <c r="K34" s="1">
        <f t="shared" si="2"/>
        <v>56306</v>
      </c>
      <c r="L34" s="1">
        <v>41014</v>
      </c>
      <c r="M34" s="1">
        <v>0</v>
      </c>
      <c r="N34" s="1">
        <f t="shared" si="3"/>
        <v>41014</v>
      </c>
      <c r="O34" s="1">
        <v>25756</v>
      </c>
      <c r="P34" s="1">
        <v>0</v>
      </c>
      <c r="Q34" s="1">
        <f t="shared" si="4"/>
        <v>25756</v>
      </c>
      <c r="R34" s="1">
        <v>22493</v>
      </c>
      <c r="S34" s="1">
        <v>0</v>
      </c>
      <c r="T34" s="1">
        <f t="shared" si="5"/>
        <v>22493</v>
      </c>
      <c r="U34" s="1">
        <v>14151</v>
      </c>
      <c r="V34" s="1">
        <v>0</v>
      </c>
      <c r="W34" s="1">
        <f t="shared" si="6"/>
        <v>14151</v>
      </c>
      <c r="X34" s="1">
        <v>0</v>
      </c>
      <c r="Y34" s="1">
        <v>0</v>
      </c>
      <c r="Z34" s="1">
        <f t="shared" si="7"/>
        <v>0</v>
      </c>
      <c r="AA34" s="1">
        <v>22980</v>
      </c>
      <c r="AB34" s="1">
        <v>0</v>
      </c>
      <c r="AC34" s="1">
        <f t="shared" si="8"/>
        <v>22980</v>
      </c>
      <c r="AD34" s="1">
        <v>35303</v>
      </c>
      <c r="AE34" s="1">
        <v>0</v>
      </c>
      <c r="AF34" s="1">
        <f t="shared" si="12"/>
        <v>35303</v>
      </c>
      <c r="AG34" s="1">
        <v>41980</v>
      </c>
      <c r="AH34" s="1">
        <v>0</v>
      </c>
      <c r="AI34" s="1">
        <f t="shared" si="9"/>
        <v>41980</v>
      </c>
      <c r="AJ34" s="1">
        <v>45082</v>
      </c>
      <c r="AK34" s="1">
        <v>0</v>
      </c>
      <c r="AL34" s="1">
        <f t="shared" si="10"/>
        <v>45082</v>
      </c>
      <c r="AM34" s="1">
        <f t="shared" si="13"/>
        <v>405258</v>
      </c>
      <c r="AN34" s="1">
        <f t="shared" si="13"/>
        <v>0</v>
      </c>
      <c r="AO34" s="1">
        <f t="shared" si="11"/>
        <v>405258</v>
      </c>
    </row>
    <row r="35" spans="2:44">
      <c r="B35" s="45" t="s">
        <v>36</v>
      </c>
      <c r="C35" s="1">
        <v>21034</v>
      </c>
      <c r="D35" s="1">
        <v>0</v>
      </c>
      <c r="E35" s="1">
        <f t="shared" si="0"/>
        <v>21034</v>
      </c>
      <c r="F35" s="1">
        <v>29992</v>
      </c>
      <c r="G35" s="1">
        <v>0</v>
      </c>
      <c r="H35" s="1">
        <f t="shared" si="1"/>
        <v>29992</v>
      </c>
      <c r="I35" s="1">
        <v>32839</v>
      </c>
      <c r="J35" s="1">
        <v>0</v>
      </c>
      <c r="K35" s="1">
        <f t="shared" si="2"/>
        <v>32839</v>
      </c>
      <c r="L35" s="1">
        <v>13266</v>
      </c>
      <c r="M35" s="1">
        <v>0</v>
      </c>
      <c r="N35" s="1">
        <f t="shared" si="3"/>
        <v>13266</v>
      </c>
      <c r="O35" s="1">
        <v>4516</v>
      </c>
      <c r="P35" s="1">
        <v>0</v>
      </c>
      <c r="Q35" s="1">
        <f t="shared" si="4"/>
        <v>4516</v>
      </c>
      <c r="R35" s="1">
        <v>2979</v>
      </c>
      <c r="S35" s="1">
        <v>0</v>
      </c>
      <c r="T35" s="1">
        <f t="shared" si="5"/>
        <v>2979</v>
      </c>
      <c r="U35" s="1">
        <v>961</v>
      </c>
      <c r="V35" s="1">
        <v>0</v>
      </c>
      <c r="W35" s="1">
        <f t="shared" si="6"/>
        <v>961</v>
      </c>
      <c r="X35" s="1">
        <v>0</v>
      </c>
      <c r="Y35" s="1">
        <v>0</v>
      </c>
      <c r="Z35" s="1">
        <f t="shared" si="7"/>
        <v>0</v>
      </c>
      <c r="AA35" s="1">
        <v>1088</v>
      </c>
      <c r="AB35" s="1">
        <v>0</v>
      </c>
      <c r="AC35" s="1">
        <f t="shared" si="8"/>
        <v>1088</v>
      </c>
      <c r="AD35" s="1">
        <v>4156</v>
      </c>
      <c r="AE35" s="1">
        <v>0</v>
      </c>
      <c r="AF35" s="1">
        <f t="shared" si="12"/>
        <v>4156</v>
      </c>
      <c r="AG35" s="1">
        <v>8384</v>
      </c>
      <c r="AH35" s="1">
        <v>0</v>
      </c>
      <c r="AI35" s="1">
        <f t="shared" si="9"/>
        <v>8384</v>
      </c>
      <c r="AJ35" s="1">
        <v>16238</v>
      </c>
      <c r="AK35" s="1">
        <v>0</v>
      </c>
      <c r="AL35" s="1">
        <f t="shared" si="10"/>
        <v>16238</v>
      </c>
      <c r="AM35" s="1">
        <f t="shared" si="13"/>
        <v>135453</v>
      </c>
      <c r="AN35" s="1">
        <f t="shared" si="13"/>
        <v>0</v>
      </c>
      <c r="AO35" s="1">
        <f t="shared" si="11"/>
        <v>135453</v>
      </c>
    </row>
    <row r="36" spans="2:44">
      <c r="B36" s="45" t="s">
        <v>37</v>
      </c>
      <c r="C36" s="1">
        <v>0</v>
      </c>
      <c r="D36" s="1">
        <v>0</v>
      </c>
      <c r="E36" s="1">
        <f t="shared" si="0"/>
        <v>0</v>
      </c>
      <c r="F36" s="1">
        <v>0</v>
      </c>
      <c r="G36" s="1">
        <v>0</v>
      </c>
      <c r="H36" s="1">
        <f t="shared" si="1"/>
        <v>0</v>
      </c>
      <c r="I36" s="1">
        <v>0</v>
      </c>
      <c r="J36" s="1">
        <v>0</v>
      </c>
      <c r="K36" s="1">
        <f t="shared" si="2"/>
        <v>0</v>
      </c>
      <c r="L36" s="1">
        <v>278</v>
      </c>
      <c r="M36" s="1">
        <v>0</v>
      </c>
      <c r="N36" s="1">
        <f t="shared" si="3"/>
        <v>278</v>
      </c>
      <c r="O36" s="1">
        <v>0</v>
      </c>
      <c r="P36" s="1">
        <v>0</v>
      </c>
      <c r="Q36" s="1">
        <f t="shared" si="4"/>
        <v>0</v>
      </c>
      <c r="R36" s="1">
        <v>0</v>
      </c>
      <c r="S36" s="1">
        <v>0</v>
      </c>
      <c r="T36" s="1">
        <f t="shared" si="5"/>
        <v>0</v>
      </c>
      <c r="U36" s="1">
        <v>29</v>
      </c>
      <c r="V36" s="1">
        <v>0</v>
      </c>
      <c r="W36" s="1">
        <f t="shared" si="6"/>
        <v>29</v>
      </c>
      <c r="X36" s="1">
        <v>0</v>
      </c>
      <c r="Y36" s="1">
        <v>0</v>
      </c>
      <c r="Z36" s="1">
        <f t="shared" si="7"/>
        <v>0</v>
      </c>
      <c r="AA36" s="1">
        <v>0</v>
      </c>
      <c r="AB36" s="1">
        <v>0</v>
      </c>
      <c r="AC36" s="1">
        <f t="shared" si="8"/>
        <v>0</v>
      </c>
      <c r="AD36" s="1">
        <v>10</v>
      </c>
      <c r="AE36" s="1">
        <v>0</v>
      </c>
      <c r="AF36" s="1">
        <f t="shared" si="12"/>
        <v>10</v>
      </c>
      <c r="AG36" s="1">
        <v>9.5</v>
      </c>
      <c r="AH36" s="1">
        <v>0</v>
      </c>
      <c r="AI36" s="1">
        <f t="shared" si="9"/>
        <v>9.5</v>
      </c>
      <c r="AJ36" s="1">
        <v>405</v>
      </c>
      <c r="AK36" s="1">
        <v>0</v>
      </c>
      <c r="AL36" s="1">
        <f t="shared" si="10"/>
        <v>405</v>
      </c>
      <c r="AM36" s="1">
        <f t="shared" si="13"/>
        <v>731.5</v>
      </c>
      <c r="AN36" s="1">
        <f t="shared" si="13"/>
        <v>0</v>
      </c>
      <c r="AO36" s="1">
        <f t="shared" si="11"/>
        <v>731.5</v>
      </c>
    </row>
    <row r="37" spans="2:44">
      <c r="B37" s="45" t="s">
        <v>38</v>
      </c>
      <c r="C37" s="1">
        <v>12475.7</v>
      </c>
      <c r="D37" s="1">
        <v>0</v>
      </c>
      <c r="E37" s="1">
        <f t="shared" si="0"/>
        <v>12475.7</v>
      </c>
      <c r="F37" s="1">
        <v>12793</v>
      </c>
      <c r="G37" s="1">
        <v>0</v>
      </c>
      <c r="H37" s="1">
        <f t="shared" si="1"/>
        <v>12793</v>
      </c>
      <c r="I37" s="1">
        <v>25911</v>
      </c>
      <c r="J37" s="1">
        <v>0</v>
      </c>
      <c r="K37" s="1">
        <f t="shared" si="2"/>
        <v>25911</v>
      </c>
      <c r="L37" s="1">
        <v>21665</v>
      </c>
      <c r="M37" s="1">
        <v>0</v>
      </c>
      <c r="N37" s="1">
        <f t="shared" si="3"/>
        <v>21665</v>
      </c>
      <c r="O37" s="1">
        <v>9058</v>
      </c>
      <c r="P37" s="1">
        <v>0</v>
      </c>
      <c r="Q37" s="1">
        <f t="shared" si="4"/>
        <v>9058</v>
      </c>
      <c r="R37" s="1">
        <v>10550</v>
      </c>
      <c r="S37" s="1">
        <v>0</v>
      </c>
      <c r="T37" s="1">
        <f t="shared" si="5"/>
        <v>10550</v>
      </c>
      <c r="U37" s="1">
        <v>5234</v>
      </c>
      <c r="V37" s="1">
        <v>0</v>
      </c>
      <c r="W37" s="1">
        <f t="shared" si="6"/>
        <v>5234</v>
      </c>
      <c r="X37" s="1">
        <v>0</v>
      </c>
      <c r="Y37" s="1">
        <v>0</v>
      </c>
      <c r="Z37" s="1">
        <f t="shared" si="7"/>
        <v>0</v>
      </c>
      <c r="AA37" s="1">
        <v>6769</v>
      </c>
      <c r="AB37" s="1">
        <v>0</v>
      </c>
      <c r="AC37" s="1">
        <f t="shared" si="8"/>
        <v>6769</v>
      </c>
      <c r="AD37" s="1">
        <v>12481</v>
      </c>
      <c r="AE37" s="1">
        <v>0</v>
      </c>
      <c r="AF37" s="1">
        <f t="shared" si="12"/>
        <v>12481</v>
      </c>
      <c r="AG37" s="1">
        <v>17787</v>
      </c>
      <c r="AH37" s="1">
        <v>0</v>
      </c>
      <c r="AI37" s="1">
        <f t="shared" si="9"/>
        <v>17787</v>
      </c>
      <c r="AJ37" s="1">
        <v>34380</v>
      </c>
      <c r="AK37" s="1">
        <v>0</v>
      </c>
      <c r="AL37" s="1">
        <f t="shared" si="10"/>
        <v>34380</v>
      </c>
      <c r="AM37" s="1">
        <f t="shared" si="13"/>
        <v>169103.7</v>
      </c>
      <c r="AN37" s="1">
        <f t="shared" si="13"/>
        <v>0</v>
      </c>
      <c r="AO37" s="1">
        <f t="shared" si="11"/>
        <v>169103.7</v>
      </c>
    </row>
    <row r="38" spans="2:44">
      <c r="B38" s="45" t="s">
        <v>39</v>
      </c>
      <c r="C38" s="1">
        <v>31537</v>
      </c>
      <c r="D38" s="1">
        <v>0</v>
      </c>
      <c r="E38" s="1">
        <f t="shared" si="0"/>
        <v>31537</v>
      </c>
      <c r="F38" s="1">
        <v>37046</v>
      </c>
      <c r="G38" s="1">
        <v>0</v>
      </c>
      <c r="H38" s="1">
        <f t="shared" si="1"/>
        <v>37046</v>
      </c>
      <c r="I38" s="1">
        <v>61011</v>
      </c>
      <c r="J38" s="1">
        <v>0</v>
      </c>
      <c r="K38" s="1">
        <f t="shared" si="2"/>
        <v>61011</v>
      </c>
      <c r="L38" s="1">
        <v>54251</v>
      </c>
      <c r="M38" s="1">
        <v>0</v>
      </c>
      <c r="N38" s="1">
        <f t="shared" si="3"/>
        <v>54251</v>
      </c>
      <c r="O38" s="1">
        <v>41185</v>
      </c>
      <c r="P38" s="1">
        <v>0</v>
      </c>
      <c r="Q38" s="1">
        <f t="shared" si="4"/>
        <v>41185</v>
      </c>
      <c r="R38" s="1">
        <v>46670</v>
      </c>
      <c r="S38" s="1">
        <v>0</v>
      </c>
      <c r="T38" s="1">
        <f t="shared" si="5"/>
        <v>46670</v>
      </c>
      <c r="U38" s="1">
        <v>26114</v>
      </c>
      <c r="V38" s="1">
        <v>0</v>
      </c>
      <c r="W38" s="1">
        <f t="shared" si="6"/>
        <v>26114</v>
      </c>
      <c r="X38" s="1">
        <v>0</v>
      </c>
      <c r="Y38" s="1">
        <v>0</v>
      </c>
      <c r="Z38" s="1">
        <f t="shared" si="7"/>
        <v>0</v>
      </c>
      <c r="AA38" s="1">
        <v>20352</v>
      </c>
      <c r="AB38" s="1">
        <v>0</v>
      </c>
      <c r="AC38" s="1">
        <f t="shared" si="8"/>
        <v>20352</v>
      </c>
      <c r="AD38" s="1">
        <v>20872</v>
      </c>
      <c r="AE38" s="1">
        <v>0</v>
      </c>
      <c r="AF38" s="1">
        <f t="shared" si="12"/>
        <v>20872</v>
      </c>
      <c r="AG38" s="1">
        <v>27104</v>
      </c>
      <c r="AH38" s="1">
        <v>0</v>
      </c>
      <c r="AI38" s="1">
        <f t="shared" si="9"/>
        <v>27104</v>
      </c>
      <c r="AJ38" s="1">
        <v>48544</v>
      </c>
      <c r="AK38" s="1">
        <v>0</v>
      </c>
      <c r="AL38" s="1">
        <f t="shared" si="10"/>
        <v>48544</v>
      </c>
      <c r="AM38" s="1">
        <f t="shared" si="13"/>
        <v>414686</v>
      </c>
      <c r="AN38" s="1">
        <f t="shared" si="13"/>
        <v>0</v>
      </c>
      <c r="AO38" s="1">
        <f t="shared" si="11"/>
        <v>414686</v>
      </c>
    </row>
    <row r="39" spans="2:44">
      <c r="B39" s="45" t="s">
        <v>40</v>
      </c>
      <c r="C39" s="1">
        <v>0</v>
      </c>
      <c r="D39" s="1">
        <v>0</v>
      </c>
      <c r="E39" s="1">
        <f t="shared" si="0"/>
        <v>0</v>
      </c>
      <c r="F39" s="1">
        <v>0</v>
      </c>
      <c r="G39" s="1">
        <v>0</v>
      </c>
      <c r="H39" s="1">
        <f t="shared" si="1"/>
        <v>0</v>
      </c>
      <c r="I39" s="1">
        <v>0</v>
      </c>
      <c r="J39" s="1">
        <v>0</v>
      </c>
      <c r="K39" s="1">
        <f t="shared" si="2"/>
        <v>0</v>
      </c>
      <c r="L39" s="1">
        <v>0</v>
      </c>
      <c r="M39" s="1">
        <v>0</v>
      </c>
      <c r="N39" s="1">
        <f t="shared" si="3"/>
        <v>0</v>
      </c>
      <c r="O39" s="1">
        <v>0</v>
      </c>
      <c r="P39" s="1">
        <v>0</v>
      </c>
      <c r="Q39" s="1">
        <f t="shared" si="4"/>
        <v>0</v>
      </c>
      <c r="R39" s="1">
        <v>0</v>
      </c>
      <c r="S39" s="1">
        <v>0</v>
      </c>
      <c r="T39" s="1">
        <f t="shared" si="5"/>
        <v>0</v>
      </c>
      <c r="U39" s="1">
        <v>0</v>
      </c>
      <c r="V39" s="1">
        <v>0</v>
      </c>
      <c r="W39" s="1">
        <f t="shared" si="6"/>
        <v>0</v>
      </c>
      <c r="X39" s="1">
        <v>0</v>
      </c>
      <c r="Y39" s="1">
        <v>0</v>
      </c>
      <c r="Z39" s="1">
        <f t="shared" si="7"/>
        <v>0</v>
      </c>
      <c r="AA39" s="1">
        <v>0</v>
      </c>
      <c r="AB39" s="1">
        <v>0</v>
      </c>
      <c r="AC39" s="1">
        <f t="shared" si="8"/>
        <v>0</v>
      </c>
      <c r="AD39" s="1">
        <v>0</v>
      </c>
      <c r="AE39" s="1">
        <v>0</v>
      </c>
      <c r="AF39" s="1">
        <f t="shared" si="12"/>
        <v>0</v>
      </c>
      <c r="AG39" s="1">
        <v>0</v>
      </c>
      <c r="AH39" s="1">
        <v>0</v>
      </c>
      <c r="AI39" s="1">
        <f t="shared" si="9"/>
        <v>0</v>
      </c>
      <c r="AJ39" s="1">
        <v>0</v>
      </c>
      <c r="AK39" s="1">
        <v>0</v>
      </c>
      <c r="AL39" s="1">
        <f t="shared" si="10"/>
        <v>0</v>
      </c>
      <c r="AM39" s="1">
        <f t="shared" si="13"/>
        <v>0</v>
      </c>
      <c r="AN39" s="1">
        <f t="shared" si="13"/>
        <v>0</v>
      </c>
      <c r="AO39" s="1">
        <f t="shared" si="11"/>
        <v>0</v>
      </c>
    </row>
    <row r="40" spans="2:44">
      <c r="B40" s="45" t="s">
        <v>41</v>
      </c>
      <c r="C40" s="1">
        <v>0</v>
      </c>
      <c r="D40" s="1">
        <v>0</v>
      </c>
      <c r="E40" s="1">
        <f t="shared" si="0"/>
        <v>0</v>
      </c>
      <c r="F40" s="1">
        <v>0</v>
      </c>
      <c r="G40" s="1">
        <v>0</v>
      </c>
      <c r="H40" s="1">
        <f t="shared" si="1"/>
        <v>0</v>
      </c>
      <c r="I40" s="1">
        <v>0</v>
      </c>
      <c r="J40" s="1">
        <v>0</v>
      </c>
      <c r="K40" s="1">
        <f t="shared" si="2"/>
        <v>0</v>
      </c>
      <c r="L40" s="1">
        <v>0</v>
      </c>
      <c r="M40" s="1">
        <v>0</v>
      </c>
      <c r="N40" s="1">
        <f t="shared" si="3"/>
        <v>0</v>
      </c>
      <c r="O40" s="1">
        <v>0</v>
      </c>
      <c r="P40" s="1">
        <v>0</v>
      </c>
      <c r="Q40" s="1">
        <f t="shared" si="4"/>
        <v>0</v>
      </c>
      <c r="R40" s="1">
        <v>0</v>
      </c>
      <c r="S40" s="1">
        <v>0</v>
      </c>
      <c r="T40" s="1">
        <f t="shared" si="5"/>
        <v>0</v>
      </c>
      <c r="U40" s="1">
        <v>0</v>
      </c>
      <c r="V40" s="1">
        <v>0</v>
      </c>
      <c r="W40" s="1">
        <f t="shared" si="6"/>
        <v>0</v>
      </c>
      <c r="X40" s="1">
        <v>0</v>
      </c>
      <c r="Y40" s="1">
        <v>0</v>
      </c>
      <c r="Z40" s="1">
        <f t="shared" si="7"/>
        <v>0</v>
      </c>
      <c r="AA40" s="1">
        <v>0</v>
      </c>
      <c r="AB40" s="1">
        <v>0</v>
      </c>
      <c r="AC40" s="1">
        <f t="shared" si="8"/>
        <v>0</v>
      </c>
      <c r="AD40" s="1">
        <v>0</v>
      </c>
      <c r="AE40" s="1">
        <v>0</v>
      </c>
      <c r="AF40" s="1">
        <f t="shared" si="12"/>
        <v>0</v>
      </c>
      <c r="AG40" s="1">
        <v>0</v>
      </c>
      <c r="AH40" s="1">
        <v>0</v>
      </c>
      <c r="AI40" s="1">
        <f t="shared" si="9"/>
        <v>0</v>
      </c>
      <c r="AJ40" s="1">
        <v>0</v>
      </c>
      <c r="AK40" s="1">
        <v>0</v>
      </c>
      <c r="AL40" s="1">
        <f t="shared" si="10"/>
        <v>0</v>
      </c>
      <c r="AM40" s="1">
        <f t="shared" si="13"/>
        <v>0</v>
      </c>
      <c r="AN40" s="1">
        <f t="shared" si="13"/>
        <v>0</v>
      </c>
      <c r="AO40" s="1">
        <f t="shared" si="11"/>
        <v>0</v>
      </c>
    </row>
    <row r="41" spans="2:44">
      <c r="B41" s="2" t="s">
        <v>42</v>
      </c>
      <c r="C41" s="3">
        <f t="shared" ref="C41:AO41" si="14">SUM(C8:C40)</f>
        <v>1935032.7</v>
      </c>
      <c r="D41" s="3">
        <f t="shared" si="14"/>
        <v>82407545</v>
      </c>
      <c r="E41" s="3">
        <f t="shared" si="14"/>
        <v>84342577.700000003</v>
      </c>
      <c r="F41" s="3">
        <f t="shared" si="14"/>
        <v>2046090</v>
      </c>
      <c r="G41" s="3">
        <f t="shared" si="14"/>
        <v>87733841</v>
      </c>
      <c r="H41" s="3">
        <f t="shared" si="14"/>
        <v>89779931</v>
      </c>
      <c r="I41" s="3">
        <f t="shared" si="14"/>
        <v>2662153</v>
      </c>
      <c r="J41" s="3">
        <f t="shared" si="14"/>
        <v>107079608</v>
      </c>
      <c r="K41" s="3">
        <f t="shared" si="14"/>
        <v>109741761</v>
      </c>
      <c r="L41" s="3">
        <f t="shared" si="14"/>
        <v>2048556</v>
      </c>
      <c r="M41" s="3">
        <f t="shared" si="14"/>
        <v>90869775</v>
      </c>
      <c r="N41" s="3">
        <f t="shared" si="14"/>
        <v>92918331</v>
      </c>
      <c r="O41" s="3">
        <f t="shared" si="14"/>
        <v>1382514.5</v>
      </c>
      <c r="P41" s="3">
        <f t="shared" si="14"/>
        <v>95934730</v>
      </c>
      <c r="Q41" s="3">
        <f t="shared" si="14"/>
        <v>97317244.5</v>
      </c>
      <c r="R41" s="3">
        <f t="shared" si="14"/>
        <v>1531316</v>
      </c>
      <c r="S41" s="3">
        <f t="shared" si="14"/>
        <v>92111996</v>
      </c>
      <c r="T41" s="3">
        <f t="shared" si="14"/>
        <v>93643312</v>
      </c>
      <c r="U41" s="3">
        <f t="shared" si="14"/>
        <v>1032893</v>
      </c>
      <c r="V41" s="3">
        <f t="shared" si="14"/>
        <v>93810671</v>
      </c>
      <c r="W41" s="3">
        <f t="shared" si="14"/>
        <v>94843564</v>
      </c>
      <c r="X41" s="3">
        <f t="shared" si="14"/>
        <v>16152</v>
      </c>
      <c r="Y41" s="3">
        <f t="shared" si="14"/>
        <v>91841868</v>
      </c>
      <c r="Z41" s="3">
        <f t="shared" si="14"/>
        <v>91858020</v>
      </c>
      <c r="AA41" s="3">
        <f t="shared" si="14"/>
        <v>1112551</v>
      </c>
      <c r="AB41" s="3">
        <f t="shared" si="14"/>
        <v>91400634</v>
      </c>
      <c r="AC41" s="3">
        <f t="shared" si="14"/>
        <v>92513185</v>
      </c>
      <c r="AD41" s="3">
        <f t="shared" si="14"/>
        <v>1666699</v>
      </c>
      <c r="AE41" s="3">
        <f t="shared" si="14"/>
        <v>98071040</v>
      </c>
      <c r="AF41" s="3">
        <f t="shared" si="14"/>
        <v>99737739</v>
      </c>
      <c r="AG41" s="3">
        <f t="shared" si="14"/>
        <v>2156422.5</v>
      </c>
      <c r="AH41" s="3">
        <f t="shared" si="14"/>
        <v>98877389</v>
      </c>
      <c r="AI41" s="3">
        <f t="shared" si="14"/>
        <v>101033811.5</v>
      </c>
      <c r="AJ41" s="3">
        <f t="shared" si="14"/>
        <v>2886051</v>
      </c>
      <c r="AK41" s="3">
        <f t="shared" si="14"/>
        <v>111313637</v>
      </c>
      <c r="AL41" s="3">
        <f t="shared" si="14"/>
        <v>114199688</v>
      </c>
      <c r="AM41" s="3">
        <f t="shared" si="14"/>
        <v>20476430.699999999</v>
      </c>
      <c r="AN41" s="3">
        <f t="shared" si="14"/>
        <v>1141452734</v>
      </c>
      <c r="AO41" s="3">
        <f t="shared" si="14"/>
        <v>1161929164.7</v>
      </c>
    </row>
    <row r="42" spans="2:44">
      <c r="B42" s="8" t="s">
        <v>51</v>
      </c>
    </row>
    <row r="43" spans="2:44">
      <c r="B43" s="43" t="s">
        <v>43</v>
      </c>
      <c r="C43" s="40">
        <v>44197</v>
      </c>
      <c r="D43" s="41"/>
      <c r="E43" s="42"/>
      <c r="F43" s="40">
        <v>44229</v>
      </c>
      <c r="G43" s="41"/>
      <c r="H43" s="42"/>
      <c r="I43" s="40">
        <v>44260</v>
      </c>
      <c r="J43" s="41"/>
      <c r="K43" s="42"/>
      <c r="L43" s="37">
        <v>44291</v>
      </c>
      <c r="M43" s="38"/>
      <c r="N43" s="39"/>
      <c r="O43" s="37">
        <v>44322</v>
      </c>
      <c r="P43" s="38"/>
      <c r="Q43" s="39"/>
      <c r="R43" s="37">
        <v>44354</v>
      </c>
      <c r="S43" s="38"/>
      <c r="T43" s="39"/>
      <c r="U43" s="24">
        <v>44384</v>
      </c>
      <c r="V43" s="25"/>
      <c r="W43" s="26"/>
      <c r="X43" s="24">
        <v>44415</v>
      </c>
      <c r="Y43" s="25"/>
      <c r="Z43" s="26"/>
      <c r="AA43" s="24">
        <v>44446</v>
      </c>
      <c r="AB43" s="25"/>
      <c r="AC43" s="26"/>
      <c r="AD43" s="20">
        <v>44476</v>
      </c>
      <c r="AE43" s="21"/>
      <c r="AF43" s="22"/>
      <c r="AG43" s="20">
        <v>44507</v>
      </c>
      <c r="AH43" s="21"/>
      <c r="AI43" s="22"/>
      <c r="AJ43" s="20">
        <v>44537</v>
      </c>
      <c r="AK43" s="21"/>
      <c r="AL43" s="22"/>
      <c r="AM43" s="23">
        <v>2021</v>
      </c>
      <c r="AN43" s="23"/>
      <c r="AO43" s="23"/>
      <c r="AP43" s="44" t="s">
        <v>44</v>
      </c>
      <c r="AQ43" s="44"/>
      <c r="AR43" s="44"/>
    </row>
    <row r="44" spans="2:44">
      <c r="B44" s="43"/>
      <c r="C44" s="4" t="s">
        <v>6</v>
      </c>
      <c r="D44" s="4" t="s">
        <v>7</v>
      </c>
      <c r="E44" s="4" t="s">
        <v>8</v>
      </c>
      <c r="F44" s="4" t="s">
        <v>6</v>
      </c>
      <c r="G44" s="4" t="s">
        <v>7</v>
      </c>
      <c r="H44" s="4" t="s">
        <v>8</v>
      </c>
      <c r="I44" s="4" t="s">
        <v>6</v>
      </c>
      <c r="J44" s="4" t="s">
        <v>7</v>
      </c>
      <c r="K44" s="4" t="s">
        <v>8</v>
      </c>
      <c r="L44" s="9" t="s">
        <v>6</v>
      </c>
      <c r="M44" s="9" t="s">
        <v>7</v>
      </c>
      <c r="N44" s="9" t="s">
        <v>8</v>
      </c>
      <c r="O44" s="9" t="s">
        <v>6</v>
      </c>
      <c r="P44" s="9" t="s">
        <v>7</v>
      </c>
      <c r="Q44" s="9" t="s">
        <v>8</v>
      </c>
      <c r="R44" s="9" t="s">
        <v>6</v>
      </c>
      <c r="S44" s="9" t="s">
        <v>7</v>
      </c>
      <c r="T44" s="9" t="s">
        <v>8</v>
      </c>
      <c r="U44" s="5" t="s">
        <v>6</v>
      </c>
      <c r="V44" s="5" t="s">
        <v>7</v>
      </c>
      <c r="W44" s="5" t="s">
        <v>8</v>
      </c>
      <c r="X44" s="5" t="s">
        <v>6</v>
      </c>
      <c r="Y44" s="5" t="s">
        <v>7</v>
      </c>
      <c r="Z44" s="5" t="s">
        <v>8</v>
      </c>
      <c r="AA44" s="5" t="s">
        <v>6</v>
      </c>
      <c r="AB44" s="5" t="s">
        <v>7</v>
      </c>
      <c r="AC44" s="5" t="s">
        <v>8</v>
      </c>
      <c r="AD44" s="10" t="s">
        <v>6</v>
      </c>
      <c r="AE44" s="10" t="s">
        <v>7</v>
      </c>
      <c r="AF44" s="10" t="s">
        <v>8</v>
      </c>
      <c r="AG44" s="10" t="s">
        <v>6</v>
      </c>
      <c r="AH44" s="10" t="s">
        <v>7</v>
      </c>
      <c r="AI44" s="10" t="s">
        <v>8</v>
      </c>
      <c r="AJ44" s="10" t="s">
        <v>6</v>
      </c>
      <c r="AK44" s="10" t="s">
        <v>7</v>
      </c>
      <c r="AL44" s="10" t="s">
        <v>8</v>
      </c>
      <c r="AM44" s="6" t="s">
        <v>6</v>
      </c>
      <c r="AN44" s="6" t="s">
        <v>7</v>
      </c>
      <c r="AO44" s="6" t="s">
        <v>8</v>
      </c>
      <c r="AP44" s="11" t="s">
        <v>6</v>
      </c>
      <c r="AQ44" s="11" t="s">
        <v>7</v>
      </c>
      <c r="AR44" s="11" t="s">
        <v>8</v>
      </c>
    </row>
    <row r="45" spans="2:44">
      <c r="B45" s="12" t="s">
        <v>45</v>
      </c>
      <c r="C45" s="13">
        <f t="shared" ref="C45:AO45" si="15">SUM(C8:C9,C11:C12,C29,C14)</f>
        <v>1735022</v>
      </c>
      <c r="D45" s="13">
        <f t="shared" si="15"/>
        <v>82407545</v>
      </c>
      <c r="E45" s="13">
        <f t="shared" si="15"/>
        <v>84142567</v>
      </c>
      <c r="F45" s="13">
        <f t="shared" si="15"/>
        <v>1822128</v>
      </c>
      <c r="G45" s="13">
        <f t="shared" si="15"/>
        <v>87733841</v>
      </c>
      <c r="H45" s="13">
        <f t="shared" si="15"/>
        <v>89555969</v>
      </c>
      <c r="I45" s="13">
        <f t="shared" si="15"/>
        <v>2382451</v>
      </c>
      <c r="J45" s="13">
        <f t="shared" si="15"/>
        <v>107079608</v>
      </c>
      <c r="K45" s="13">
        <f t="shared" si="15"/>
        <v>109462059</v>
      </c>
      <c r="L45" s="13">
        <f t="shared" si="15"/>
        <v>1838668</v>
      </c>
      <c r="M45" s="13">
        <f t="shared" si="15"/>
        <v>90869775</v>
      </c>
      <c r="N45" s="13">
        <f t="shared" si="15"/>
        <v>92708443</v>
      </c>
      <c r="O45" s="13">
        <f t="shared" si="15"/>
        <v>1238877</v>
      </c>
      <c r="P45" s="13">
        <f t="shared" si="15"/>
        <v>95934730</v>
      </c>
      <c r="Q45" s="13">
        <f t="shared" si="15"/>
        <v>97173607</v>
      </c>
      <c r="R45" s="13">
        <f t="shared" si="15"/>
        <v>1380243</v>
      </c>
      <c r="S45" s="13">
        <f t="shared" si="15"/>
        <v>92111996</v>
      </c>
      <c r="T45" s="13">
        <f t="shared" si="15"/>
        <v>93492239</v>
      </c>
      <c r="U45" s="13">
        <f t="shared" si="15"/>
        <v>938976</v>
      </c>
      <c r="V45" s="13">
        <f t="shared" si="15"/>
        <v>93810671</v>
      </c>
      <c r="W45" s="13">
        <f t="shared" si="15"/>
        <v>94749647</v>
      </c>
      <c r="X45" s="13">
        <f t="shared" si="15"/>
        <v>16152</v>
      </c>
      <c r="Y45" s="13">
        <f t="shared" si="15"/>
        <v>91841868</v>
      </c>
      <c r="Z45" s="13">
        <f t="shared" si="15"/>
        <v>91858020</v>
      </c>
      <c r="AA45" s="13">
        <f t="shared" si="15"/>
        <v>1014316</v>
      </c>
      <c r="AB45" s="13">
        <f t="shared" si="15"/>
        <v>91400634</v>
      </c>
      <c r="AC45" s="13">
        <f t="shared" si="15"/>
        <v>92414950</v>
      </c>
      <c r="AD45" s="13">
        <f t="shared" si="15"/>
        <v>1528870</v>
      </c>
      <c r="AE45" s="13">
        <f t="shared" si="15"/>
        <v>98071040</v>
      </c>
      <c r="AF45" s="13">
        <f t="shared" si="15"/>
        <v>99599910</v>
      </c>
      <c r="AG45" s="13">
        <f t="shared" si="15"/>
        <v>1984871</v>
      </c>
      <c r="AH45" s="13">
        <f t="shared" si="15"/>
        <v>98877389</v>
      </c>
      <c r="AI45" s="13">
        <f t="shared" si="15"/>
        <v>100862260</v>
      </c>
      <c r="AJ45" s="13">
        <f t="shared" si="15"/>
        <v>2633235</v>
      </c>
      <c r="AK45" s="13">
        <f t="shared" si="15"/>
        <v>111313637</v>
      </c>
      <c r="AL45" s="13">
        <f t="shared" si="15"/>
        <v>113946872</v>
      </c>
      <c r="AM45" s="13">
        <f t="shared" si="15"/>
        <v>18513809</v>
      </c>
      <c r="AN45" s="13">
        <f t="shared" si="15"/>
        <v>1141452734</v>
      </c>
      <c r="AO45" s="13">
        <f t="shared" si="15"/>
        <v>1159966543</v>
      </c>
      <c r="AP45" s="14">
        <f>AM45/$AM$49</f>
        <v>0.90415215772932533</v>
      </c>
      <c r="AQ45" s="14">
        <f>AN45/$AN$49</f>
        <v>1</v>
      </c>
      <c r="AR45" s="14">
        <f>AO45/$AO$49</f>
        <v>0.99831089384824356</v>
      </c>
    </row>
    <row r="46" spans="2:44">
      <c r="B46" s="12" t="s">
        <v>46</v>
      </c>
      <c r="C46" s="13">
        <f t="shared" ref="C46:AO46" si="16">SUM(C10,C13,C15:C16,C18:C28,C30:C32,C34:C35,C37:C38,C40)</f>
        <v>185082.7</v>
      </c>
      <c r="D46" s="13">
        <f t="shared" si="16"/>
        <v>0</v>
      </c>
      <c r="E46" s="13">
        <f t="shared" si="16"/>
        <v>185082.7</v>
      </c>
      <c r="F46" s="13">
        <f t="shared" si="16"/>
        <v>197943</v>
      </c>
      <c r="G46" s="13">
        <f t="shared" si="16"/>
        <v>0</v>
      </c>
      <c r="H46" s="13">
        <f t="shared" si="16"/>
        <v>197943</v>
      </c>
      <c r="I46" s="13">
        <f t="shared" si="16"/>
        <v>263736</v>
      </c>
      <c r="J46" s="13">
        <f t="shared" si="16"/>
        <v>0</v>
      </c>
      <c r="K46" s="13">
        <f t="shared" si="16"/>
        <v>263736</v>
      </c>
      <c r="L46" s="13">
        <f t="shared" si="16"/>
        <v>191264</v>
      </c>
      <c r="M46" s="13">
        <f t="shared" si="16"/>
        <v>0</v>
      </c>
      <c r="N46" s="13">
        <f t="shared" si="16"/>
        <v>191264</v>
      </c>
      <c r="O46" s="13">
        <f t="shared" si="16"/>
        <v>133917.5</v>
      </c>
      <c r="P46" s="13">
        <f t="shared" si="16"/>
        <v>0</v>
      </c>
      <c r="Q46" s="13">
        <f t="shared" si="16"/>
        <v>133917.5</v>
      </c>
      <c r="R46" s="13">
        <f t="shared" si="16"/>
        <v>141675</v>
      </c>
      <c r="S46" s="13">
        <f t="shared" si="16"/>
        <v>0</v>
      </c>
      <c r="T46" s="13">
        <f t="shared" si="16"/>
        <v>141675</v>
      </c>
      <c r="U46" s="13">
        <f t="shared" si="16"/>
        <v>85919</v>
      </c>
      <c r="V46" s="13">
        <f t="shared" si="16"/>
        <v>0</v>
      </c>
      <c r="W46" s="13">
        <f t="shared" si="16"/>
        <v>85919</v>
      </c>
      <c r="X46" s="13">
        <f t="shared" si="16"/>
        <v>0</v>
      </c>
      <c r="Y46" s="13">
        <f t="shared" si="16"/>
        <v>0</v>
      </c>
      <c r="Z46" s="13">
        <f t="shared" si="16"/>
        <v>0</v>
      </c>
      <c r="AA46" s="13">
        <f t="shared" si="16"/>
        <v>90621</v>
      </c>
      <c r="AB46" s="13">
        <f t="shared" si="16"/>
        <v>0</v>
      </c>
      <c r="AC46" s="13">
        <f t="shared" si="16"/>
        <v>90621</v>
      </c>
      <c r="AD46" s="13">
        <f t="shared" si="16"/>
        <v>125752</v>
      </c>
      <c r="AE46" s="13">
        <f t="shared" si="16"/>
        <v>0</v>
      </c>
      <c r="AF46" s="13">
        <f t="shared" si="16"/>
        <v>125752</v>
      </c>
      <c r="AG46" s="13">
        <f t="shared" si="16"/>
        <v>149939</v>
      </c>
      <c r="AH46" s="13">
        <f t="shared" si="16"/>
        <v>0</v>
      </c>
      <c r="AI46" s="13">
        <f t="shared" si="16"/>
        <v>149939</v>
      </c>
      <c r="AJ46" s="13">
        <f t="shared" si="16"/>
        <v>218740</v>
      </c>
      <c r="AK46" s="13">
        <f t="shared" si="16"/>
        <v>0</v>
      </c>
      <c r="AL46" s="13">
        <f t="shared" si="16"/>
        <v>218740</v>
      </c>
      <c r="AM46" s="13">
        <f t="shared" si="16"/>
        <v>1784589.2</v>
      </c>
      <c r="AN46" s="13">
        <f t="shared" si="16"/>
        <v>0</v>
      </c>
      <c r="AO46" s="13">
        <f t="shared" si="16"/>
        <v>1784589.2</v>
      </c>
      <c r="AP46" s="14">
        <f t="shared" ref="AP46:AP49" si="17">AM46/$AM$49</f>
        <v>8.7153333808318453E-2</v>
      </c>
      <c r="AQ46" s="14">
        <f t="shared" ref="AQ46:AQ48" si="18">AN46/$AN$49</f>
        <v>0</v>
      </c>
      <c r="AR46" s="14">
        <f t="shared" ref="AR46:AR48" si="19">AO46/$AO$49</f>
        <v>1.5358846771530736E-3</v>
      </c>
    </row>
    <row r="47" spans="2:44">
      <c r="B47" s="12" t="s">
        <v>47</v>
      </c>
      <c r="C47" s="13">
        <f t="shared" ref="C47:AO47" si="20">SUM(C17,C33,C36)</f>
        <v>14928</v>
      </c>
      <c r="D47" s="13">
        <f t="shared" si="20"/>
        <v>0</v>
      </c>
      <c r="E47" s="13">
        <f t="shared" si="20"/>
        <v>14928</v>
      </c>
      <c r="F47" s="13">
        <f t="shared" si="20"/>
        <v>26019</v>
      </c>
      <c r="G47" s="13">
        <f t="shared" si="20"/>
        <v>0</v>
      </c>
      <c r="H47" s="13">
        <f t="shared" si="20"/>
        <v>26019</v>
      </c>
      <c r="I47" s="13">
        <f t="shared" si="20"/>
        <v>15966</v>
      </c>
      <c r="J47" s="13">
        <f t="shared" si="20"/>
        <v>0</v>
      </c>
      <c r="K47" s="13">
        <f t="shared" si="20"/>
        <v>15966</v>
      </c>
      <c r="L47" s="13">
        <f t="shared" si="20"/>
        <v>18624</v>
      </c>
      <c r="M47" s="13">
        <f t="shared" si="20"/>
        <v>0</v>
      </c>
      <c r="N47" s="13">
        <f t="shared" si="20"/>
        <v>18624</v>
      </c>
      <c r="O47" s="13">
        <f t="shared" si="20"/>
        <v>9720</v>
      </c>
      <c r="P47" s="13">
        <f t="shared" si="20"/>
        <v>0</v>
      </c>
      <c r="Q47" s="13">
        <f t="shared" si="20"/>
        <v>9720</v>
      </c>
      <c r="R47" s="13">
        <f t="shared" si="20"/>
        <v>9398</v>
      </c>
      <c r="S47" s="13">
        <f t="shared" si="20"/>
        <v>0</v>
      </c>
      <c r="T47" s="13">
        <f t="shared" si="20"/>
        <v>9398</v>
      </c>
      <c r="U47" s="13">
        <f t="shared" si="20"/>
        <v>7998</v>
      </c>
      <c r="V47" s="13">
        <f t="shared" si="20"/>
        <v>0</v>
      </c>
      <c r="W47" s="13">
        <f t="shared" si="20"/>
        <v>7998</v>
      </c>
      <c r="X47" s="13">
        <f t="shared" si="20"/>
        <v>0</v>
      </c>
      <c r="Y47" s="13">
        <f t="shared" si="20"/>
        <v>0</v>
      </c>
      <c r="Z47" s="13">
        <f t="shared" si="20"/>
        <v>0</v>
      </c>
      <c r="AA47" s="13">
        <f t="shared" si="20"/>
        <v>7614</v>
      </c>
      <c r="AB47" s="13">
        <f t="shared" si="20"/>
        <v>0</v>
      </c>
      <c r="AC47" s="13">
        <f t="shared" si="20"/>
        <v>7614</v>
      </c>
      <c r="AD47" s="13">
        <f t="shared" si="20"/>
        <v>12077</v>
      </c>
      <c r="AE47" s="13">
        <f t="shared" si="20"/>
        <v>0</v>
      </c>
      <c r="AF47" s="13">
        <f t="shared" si="20"/>
        <v>12077</v>
      </c>
      <c r="AG47" s="13">
        <f t="shared" si="20"/>
        <v>21612.5</v>
      </c>
      <c r="AH47" s="13">
        <f t="shared" si="20"/>
        <v>0</v>
      </c>
      <c r="AI47" s="13">
        <f t="shared" si="20"/>
        <v>21612.5</v>
      </c>
      <c r="AJ47" s="13">
        <f t="shared" si="20"/>
        <v>34076</v>
      </c>
      <c r="AK47" s="13">
        <f t="shared" si="20"/>
        <v>0</v>
      </c>
      <c r="AL47" s="13">
        <f t="shared" si="20"/>
        <v>34076</v>
      </c>
      <c r="AM47" s="13">
        <f t="shared" si="20"/>
        <v>178032.5</v>
      </c>
      <c r="AN47" s="13">
        <f t="shared" si="20"/>
        <v>0</v>
      </c>
      <c r="AO47" s="13">
        <f t="shared" si="20"/>
        <v>178032.5</v>
      </c>
      <c r="AP47" s="14">
        <f t="shared" si="17"/>
        <v>8.6945084623561864E-3</v>
      </c>
      <c r="AQ47" s="14">
        <f t="shared" si="18"/>
        <v>0</v>
      </c>
      <c r="AR47" s="14">
        <f t="shared" si="19"/>
        <v>1.5322147460337346E-4</v>
      </c>
    </row>
    <row r="48" spans="2:44">
      <c r="B48" s="12" t="s">
        <v>48</v>
      </c>
      <c r="C48" s="13">
        <f t="shared" ref="C48:AO48" si="21">C39</f>
        <v>0</v>
      </c>
      <c r="D48" s="13">
        <f t="shared" si="21"/>
        <v>0</v>
      </c>
      <c r="E48" s="13">
        <f t="shared" si="21"/>
        <v>0</v>
      </c>
      <c r="F48" s="13">
        <f t="shared" si="21"/>
        <v>0</v>
      </c>
      <c r="G48" s="13">
        <f t="shared" si="21"/>
        <v>0</v>
      </c>
      <c r="H48" s="13">
        <f t="shared" si="21"/>
        <v>0</v>
      </c>
      <c r="I48" s="13">
        <f t="shared" si="21"/>
        <v>0</v>
      </c>
      <c r="J48" s="13">
        <f t="shared" si="21"/>
        <v>0</v>
      </c>
      <c r="K48" s="13">
        <f t="shared" si="21"/>
        <v>0</v>
      </c>
      <c r="L48" s="13">
        <f t="shared" si="21"/>
        <v>0</v>
      </c>
      <c r="M48" s="13">
        <f t="shared" si="21"/>
        <v>0</v>
      </c>
      <c r="N48" s="13">
        <f t="shared" si="21"/>
        <v>0</v>
      </c>
      <c r="O48" s="13">
        <f t="shared" si="21"/>
        <v>0</v>
      </c>
      <c r="P48" s="13">
        <f t="shared" si="21"/>
        <v>0</v>
      </c>
      <c r="Q48" s="13">
        <f t="shared" si="21"/>
        <v>0</v>
      </c>
      <c r="R48" s="13">
        <f t="shared" si="21"/>
        <v>0</v>
      </c>
      <c r="S48" s="13">
        <f t="shared" si="21"/>
        <v>0</v>
      </c>
      <c r="T48" s="13">
        <f t="shared" si="21"/>
        <v>0</v>
      </c>
      <c r="U48" s="13">
        <f t="shared" si="21"/>
        <v>0</v>
      </c>
      <c r="V48" s="13">
        <f t="shared" si="21"/>
        <v>0</v>
      </c>
      <c r="W48" s="13">
        <f t="shared" si="21"/>
        <v>0</v>
      </c>
      <c r="X48" s="13">
        <f t="shared" si="21"/>
        <v>0</v>
      </c>
      <c r="Y48" s="13">
        <f t="shared" si="21"/>
        <v>0</v>
      </c>
      <c r="Z48" s="13">
        <f t="shared" si="21"/>
        <v>0</v>
      </c>
      <c r="AA48" s="13">
        <f t="shared" si="21"/>
        <v>0</v>
      </c>
      <c r="AB48" s="13">
        <f t="shared" si="21"/>
        <v>0</v>
      </c>
      <c r="AC48" s="13">
        <f t="shared" si="21"/>
        <v>0</v>
      </c>
      <c r="AD48" s="13">
        <f t="shared" si="21"/>
        <v>0</v>
      </c>
      <c r="AE48" s="13">
        <f t="shared" si="21"/>
        <v>0</v>
      </c>
      <c r="AF48" s="13">
        <f t="shared" si="21"/>
        <v>0</v>
      </c>
      <c r="AG48" s="13">
        <f t="shared" si="21"/>
        <v>0</v>
      </c>
      <c r="AH48" s="13">
        <f t="shared" si="21"/>
        <v>0</v>
      </c>
      <c r="AI48" s="13">
        <f t="shared" si="21"/>
        <v>0</v>
      </c>
      <c r="AJ48" s="13">
        <f t="shared" si="21"/>
        <v>0</v>
      </c>
      <c r="AK48" s="13">
        <f t="shared" si="21"/>
        <v>0</v>
      </c>
      <c r="AL48" s="13">
        <f t="shared" si="21"/>
        <v>0</v>
      </c>
      <c r="AM48" s="13">
        <f t="shared" si="21"/>
        <v>0</v>
      </c>
      <c r="AN48" s="13">
        <f t="shared" si="21"/>
        <v>0</v>
      </c>
      <c r="AO48" s="13">
        <f t="shared" si="21"/>
        <v>0</v>
      </c>
      <c r="AP48" s="14">
        <f t="shared" si="17"/>
        <v>0</v>
      </c>
      <c r="AQ48" s="14">
        <f t="shared" si="18"/>
        <v>0</v>
      </c>
      <c r="AR48" s="14">
        <f t="shared" si="19"/>
        <v>0</v>
      </c>
    </row>
    <row r="49" spans="2:44">
      <c r="B49" s="12" t="s">
        <v>8</v>
      </c>
      <c r="C49" s="13">
        <f>SUM(C45:C48)</f>
        <v>1935032.7</v>
      </c>
      <c r="D49" s="13">
        <f t="shared" ref="D49:E49" si="22">SUM(D45:D48)</f>
        <v>82407545</v>
      </c>
      <c r="E49" s="13">
        <f t="shared" si="22"/>
        <v>84342577.700000003</v>
      </c>
      <c r="F49" s="13">
        <f>SUM(F45:F48)</f>
        <v>2046090</v>
      </c>
      <c r="G49" s="13">
        <f t="shared" ref="G49:H49" si="23">SUM(G45:G48)</f>
        <v>87733841</v>
      </c>
      <c r="H49" s="13">
        <f t="shared" si="23"/>
        <v>89779931</v>
      </c>
      <c r="I49" s="13">
        <f>SUM(I45:I48)</f>
        <v>2662153</v>
      </c>
      <c r="J49" s="13">
        <f t="shared" ref="J49:K49" si="24">SUM(J45:J48)</f>
        <v>107079608</v>
      </c>
      <c r="K49" s="13">
        <f t="shared" si="24"/>
        <v>109741761</v>
      </c>
      <c r="L49" s="13">
        <f>SUM(L45:L48)</f>
        <v>2048556</v>
      </c>
      <c r="M49" s="13">
        <f t="shared" ref="M49:N49" si="25">SUM(M45:M48)</f>
        <v>90869775</v>
      </c>
      <c r="N49" s="13">
        <f t="shared" si="25"/>
        <v>92918331</v>
      </c>
      <c r="O49" s="13">
        <f>SUM(O45:O48)</f>
        <v>1382514.5</v>
      </c>
      <c r="P49" s="13">
        <f t="shared" ref="P49:Q49" si="26">SUM(P45:P48)</f>
        <v>95934730</v>
      </c>
      <c r="Q49" s="13">
        <f t="shared" si="26"/>
        <v>97317244.5</v>
      </c>
      <c r="R49" s="13">
        <f>SUM(R45:R48)</f>
        <v>1531316</v>
      </c>
      <c r="S49" s="13">
        <f t="shared" ref="S49:T49" si="27">SUM(S45:S48)</f>
        <v>92111996</v>
      </c>
      <c r="T49" s="13">
        <f t="shared" si="27"/>
        <v>93643312</v>
      </c>
      <c r="U49" s="13">
        <f>SUM(U45:U48)</f>
        <v>1032893</v>
      </c>
      <c r="V49" s="13">
        <f t="shared" ref="V49:W49" si="28">SUM(V45:V48)</f>
        <v>93810671</v>
      </c>
      <c r="W49" s="13">
        <f t="shared" si="28"/>
        <v>94843564</v>
      </c>
      <c r="X49" s="13">
        <f>SUM(X45:X48)</f>
        <v>16152</v>
      </c>
      <c r="Y49" s="13">
        <f t="shared" ref="Y49:Z49" si="29">SUM(Y45:Y48)</f>
        <v>91841868</v>
      </c>
      <c r="Z49" s="13">
        <f t="shared" si="29"/>
        <v>91858020</v>
      </c>
      <c r="AA49" s="13">
        <f>SUM(AA45:AA48)</f>
        <v>1112551</v>
      </c>
      <c r="AB49" s="13">
        <f t="shared" ref="AB49:AC49" si="30">SUM(AB45:AB48)</f>
        <v>91400634</v>
      </c>
      <c r="AC49" s="13">
        <f t="shared" si="30"/>
        <v>92513185</v>
      </c>
      <c r="AD49" s="13">
        <f>SUM(AD45:AD48)</f>
        <v>1666699</v>
      </c>
      <c r="AE49" s="13">
        <f t="shared" ref="AE49:AF49" si="31">SUM(AE45:AE48)</f>
        <v>98071040</v>
      </c>
      <c r="AF49" s="13">
        <f t="shared" si="31"/>
        <v>99737739</v>
      </c>
      <c r="AG49" s="13">
        <f>SUM(AG45:AG48)</f>
        <v>2156422.5</v>
      </c>
      <c r="AH49" s="13">
        <f t="shared" ref="AH49:AI49" si="32">SUM(AH45:AH48)</f>
        <v>98877389</v>
      </c>
      <c r="AI49" s="13">
        <f t="shared" si="32"/>
        <v>101033811.5</v>
      </c>
      <c r="AJ49" s="13">
        <f>SUM(AJ45:AJ48)</f>
        <v>2886051</v>
      </c>
      <c r="AK49" s="13">
        <f t="shared" ref="AK49:AL49" si="33">SUM(AK45:AK48)</f>
        <v>111313637</v>
      </c>
      <c r="AL49" s="13">
        <f t="shared" si="33"/>
        <v>114199688</v>
      </c>
      <c r="AM49" s="13">
        <f>SUM(AM45:AM48)</f>
        <v>20476430.699999999</v>
      </c>
      <c r="AN49" s="13">
        <f t="shared" ref="AN49:AO49" si="34">SUM(AN45:AN48)</f>
        <v>1141452734</v>
      </c>
      <c r="AO49" s="13">
        <f t="shared" si="34"/>
        <v>1161929164.7</v>
      </c>
      <c r="AP49" s="14">
        <f t="shared" si="17"/>
        <v>1</v>
      </c>
      <c r="AQ49" s="14">
        <f>AN49/$AN$49</f>
        <v>1</v>
      </c>
      <c r="AR49" s="14">
        <f>AO49/$AO$49</f>
        <v>1</v>
      </c>
    </row>
  </sheetData>
  <mergeCells count="33">
    <mergeCell ref="AD43:AF43"/>
    <mergeCell ref="AG43:AI43"/>
    <mergeCell ref="AJ43:AL43"/>
    <mergeCell ref="AM43:AO43"/>
    <mergeCell ref="AP43:AR43"/>
    <mergeCell ref="O43:Q43"/>
    <mergeCell ref="R43:T43"/>
    <mergeCell ref="U43:W43"/>
    <mergeCell ref="X43:Z43"/>
    <mergeCell ref="AA43:AC43"/>
    <mergeCell ref="B43:B44"/>
    <mergeCell ref="C43:E43"/>
    <mergeCell ref="F43:H43"/>
    <mergeCell ref="I43:K43"/>
    <mergeCell ref="L43:N43"/>
    <mergeCell ref="AM5:AO6"/>
    <mergeCell ref="C6:E6"/>
    <mergeCell ref="F6:H6"/>
    <mergeCell ref="I6:K6"/>
    <mergeCell ref="L6:N6"/>
    <mergeCell ref="B5:B7"/>
    <mergeCell ref="C5:K5"/>
    <mergeCell ref="L5:T5"/>
    <mergeCell ref="U5:AC5"/>
    <mergeCell ref="AD5:AL5"/>
    <mergeCell ref="AG6:AI6"/>
    <mergeCell ref="AJ6:AL6"/>
    <mergeCell ref="O6:Q6"/>
    <mergeCell ref="R6:T6"/>
    <mergeCell ref="U6:W6"/>
    <mergeCell ref="X6:Z6"/>
    <mergeCell ref="AA6:AC6"/>
    <mergeCell ref="AD6:AF6"/>
  </mergeCells>
  <pageMargins left="0.7" right="0.7" top="0.75" bottom="0.75" header="0.3" footer="0.3"/>
  <pageSetup paperSize="9" orientation="portrait" r:id="rId1"/>
  <ignoredErrors>
    <ignoredError sqref="F46 I46 AD46 C46 AK4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7DD88B-77AA-415F-8101-7178BCD93595}"/>
</file>

<file path=customXml/itemProps2.xml><?xml version="1.0" encoding="utf-8"?>
<ds:datastoreItem xmlns:ds="http://schemas.openxmlformats.org/officeDocument/2006/customXml" ds:itemID="{CFABB303-CD69-4927-8FEF-785B47904E2B}"/>
</file>

<file path=customXml/itemProps3.xml><?xml version="1.0" encoding="utf-8"?>
<ds:datastoreItem xmlns:ds="http://schemas.openxmlformats.org/officeDocument/2006/customXml" ds:itemID="{85F58698-1ED0-4396-8E5D-F571FD54DD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Metas Phongaumpai</dc:creator>
  <cp:keywords/>
  <dc:description/>
  <cp:lastModifiedBy>Pattarapon Phasuk</cp:lastModifiedBy>
  <cp:revision/>
  <dcterms:created xsi:type="dcterms:W3CDTF">2019-11-27T07:19:07Z</dcterms:created>
  <dcterms:modified xsi:type="dcterms:W3CDTF">2023-09-22T03:35:05Z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