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caathai-my.sharepoint.com/personal/chawit_p_caat_or_th/Documents/Documents/"/>
    </mc:Choice>
  </mc:AlternateContent>
  <xr:revisionPtr revIDLastSave="10" documentId="8_{B96A9F23-434D-4260-89AF-6FB5504D9AED}" xr6:coauthVersionLast="36" xr6:coauthVersionMax="36" xr10:uidLastSave="{6F9E3231-F9CD-4649-A365-58CB81EDC3B2}"/>
  <bookViews>
    <workbookView xWindow="-110" yWindow="-110" windowWidth="19430" windowHeight="10430" xr2:uid="{00000000-000D-0000-FFFF-FFFF00000000}"/>
  </bookViews>
  <sheets>
    <sheet name="Daily PAX" sheetId="235" r:id="rId1"/>
    <sheet name="Daily FMM" sheetId="236" r:id="rId2"/>
    <sheet name="30-Day PAX" sheetId="237" r:id="rId3"/>
    <sheet name="12-Months PAX" sheetId="238" r:id="rId4"/>
    <sheet name="Date" sheetId="240" r:id="rId5"/>
  </sheets>
  <definedNames>
    <definedName name="_xlnm.Print_Area" localSheetId="3">'12-Months PAX'!$D$10:$I$47</definedName>
    <definedName name="_xlnm.Print_Area" localSheetId="2">'30-Day PAX'!#REF!</definedName>
    <definedName name="_xlnm.Print_Area" localSheetId="1">'Daily FMM'!$B$54:$AK$85</definedName>
    <definedName name="_xlnm.Print_Area" localSheetId="0">'Daily PAX'!$B$53:$AK$81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" i="238" l="1"/>
  <c r="H7" i="238"/>
  <c r="G7" i="238"/>
  <c r="F7" i="238"/>
  <c r="E7" i="238"/>
  <c r="D7" i="238"/>
  <c r="H23" i="236"/>
  <c r="I23" i="236"/>
  <c r="H23" i="235"/>
  <c r="I23" i="235"/>
  <c r="AG23" i="235"/>
  <c r="AH23" i="235"/>
  <c r="B23" i="236"/>
  <c r="C23" i="236"/>
  <c r="B23" i="235"/>
  <c r="C23" i="235"/>
  <c r="AK21" i="236"/>
  <c r="AK22" i="236"/>
  <c r="AG23" i="236"/>
  <c r="AH23" i="236"/>
  <c r="B9" i="240"/>
  <c r="B7" i="240"/>
  <c r="B5" i="240"/>
  <c r="D2" i="240"/>
  <c r="B11" i="240" s="1"/>
  <c r="AJ23" i="236"/>
  <c r="AI23" i="236"/>
  <c r="AF23" i="236"/>
  <c r="AE23" i="236"/>
  <c r="AD23" i="236"/>
  <c r="AC23" i="236"/>
  <c r="AB23" i="236"/>
  <c r="AA23" i="236"/>
  <c r="Z23" i="236"/>
  <c r="Y23" i="236"/>
  <c r="X23" i="236"/>
  <c r="W23" i="236"/>
  <c r="V23" i="236"/>
  <c r="U23" i="236"/>
  <c r="T23" i="236"/>
  <c r="S23" i="236"/>
  <c r="R23" i="236"/>
  <c r="Q23" i="236"/>
  <c r="P23" i="236"/>
  <c r="O23" i="236"/>
  <c r="N23" i="236"/>
  <c r="M23" i="236"/>
  <c r="L23" i="236"/>
  <c r="K23" i="236"/>
  <c r="J23" i="236"/>
  <c r="G23" i="236"/>
  <c r="F23" i="236"/>
  <c r="E23" i="236"/>
  <c r="D23" i="236"/>
  <c r="AJ23" i="235"/>
  <c r="AI23" i="235"/>
  <c r="AF23" i="235"/>
  <c r="AE23" i="235"/>
  <c r="AD23" i="235"/>
  <c r="AC23" i="235"/>
  <c r="AB23" i="235"/>
  <c r="AA23" i="235"/>
  <c r="Z23" i="235"/>
  <c r="Y23" i="235"/>
  <c r="X23" i="235"/>
  <c r="W23" i="235"/>
  <c r="V23" i="235"/>
  <c r="U23" i="235"/>
  <c r="T23" i="235"/>
  <c r="S23" i="235"/>
  <c r="R23" i="235"/>
  <c r="Q23" i="235"/>
  <c r="P23" i="235"/>
  <c r="O23" i="235"/>
  <c r="N23" i="235"/>
  <c r="M23" i="235"/>
  <c r="L23" i="235"/>
  <c r="K23" i="235"/>
  <c r="J23" i="235"/>
  <c r="G23" i="235"/>
  <c r="F23" i="235"/>
  <c r="E23" i="235"/>
  <c r="D23" i="235"/>
  <c r="AK22" i="235"/>
  <c r="AK21" i="235"/>
  <c r="AK23" i="236" l="1"/>
  <c r="AK23" i="235"/>
</calcChain>
</file>

<file path=xl/sharedStrings.xml><?xml version="1.0" encoding="utf-8"?>
<sst xmlns="http://schemas.openxmlformats.org/spreadsheetml/2006/main" count="168" uniqueCount="58">
  <si>
    <t>BKK</t>
  </si>
  <si>
    <t>CEI</t>
  </si>
  <si>
    <t>CNX</t>
  </si>
  <si>
    <t>DMK</t>
  </si>
  <si>
    <t>HDY</t>
  </si>
  <si>
    <t>HKT</t>
  </si>
  <si>
    <t>LOE</t>
  </si>
  <si>
    <t>PRH</t>
  </si>
  <si>
    <t>MAQ</t>
  </si>
  <si>
    <t>HGN</t>
  </si>
  <si>
    <t>KBV</t>
  </si>
  <si>
    <t>KKC</t>
  </si>
  <si>
    <t>CJM</t>
  </si>
  <si>
    <t>TST</t>
  </si>
  <si>
    <t>KOP</t>
  </si>
  <si>
    <t>NAK</t>
  </si>
  <si>
    <t>NST</t>
  </si>
  <si>
    <t>NAW</t>
  </si>
  <si>
    <t>NNT</t>
  </si>
  <si>
    <t>BFV</t>
  </si>
  <si>
    <t>PYY</t>
  </si>
  <si>
    <t>PHS</t>
  </si>
  <si>
    <t>ROI</t>
  </si>
  <si>
    <t>UNN</t>
  </si>
  <si>
    <t>LPT</t>
  </si>
  <si>
    <t>SNO</t>
  </si>
  <si>
    <t>URT</t>
  </si>
  <si>
    <t>HHQ</t>
  </si>
  <si>
    <t>UTH</t>
  </si>
  <si>
    <t>UBP</t>
  </si>
  <si>
    <t>BTZ</t>
  </si>
  <si>
    <t>TDX</t>
  </si>
  <si>
    <t>THS</t>
  </si>
  <si>
    <t>USM</t>
  </si>
  <si>
    <t>UTP</t>
  </si>
  <si>
    <t>Total</t>
  </si>
  <si>
    <t>Domestic</t>
  </si>
  <si>
    <t>International</t>
  </si>
  <si>
    <t>pax</t>
  </si>
  <si>
    <t>Pax Total</t>
  </si>
  <si>
    <t>Day</t>
  </si>
  <si>
    <t>Month</t>
  </si>
  <si>
    <t>Year</t>
  </si>
  <si>
    <t>Previous Year</t>
  </si>
  <si>
    <t>st</t>
  </si>
  <si>
    <t>nd</t>
  </si>
  <si>
    <t>rd</t>
  </si>
  <si>
    <t>Daily PAX</t>
  </si>
  <si>
    <t>th</t>
  </si>
  <si>
    <t xml:space="preserve">Number of Total Passengers as of </t>
  </si>
  <si>
    <t>Daily FMM</t>
  </si>
  <si>
    <t xml:space="preserve">Number of Total Flights as of </t>
  </si>
  <si>
    <t>30-Days PAX</t>
  </si>
  <si>
    <t xml:space="preserve">Total Passengers as of </t>
  </si>
  <si>
    <t>12-Months PAX</t>
  </si>
  <si>
    <t xml:space="preserve">Total Passengers since </t>
  </si>
  <si>
    <t>* หมายเหตุ : ข้อมูลของเดือน พ.ค.67 เป็นเพียงข้อมูลเบื้องต้น ซึ่งอาจมีการปรับปรุงเมื่อได้รับการตรวจสอบความถูกต้องจากท่าอากาศยาน</t>
  </si>
  <si>
    <t>Jun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</si>
</sst>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87" formatCode="_(* #,##0.00_);_(* \(#,##0.00\);_(* &quot;-&quot;??_);_(@_)"/>
    <numFmt numFmtId="188" formatCode="B1d\-mmm"/>
    <numFmt numFmtId="189" formatCode="B1mmm\-yy"/>
    <numFmt numFmtId="190" formatCode="_(* #,##0_);_(* \(#,##0\);_(* &quot;-&quot;??_);_(@_)"/>
    <numFmt numFmtId="191" formatCode="_-* #,##0_-;\-* #,##0_-;_-* &quot;-&quot;??_-;_-@_-"/>
    <numFmt numFmtId="192" formatCode="dd/mm/yyyy;@"/>
    <numFmt numFmtId="193" formatCode="[$-409]mmm\-yy;@"/>
    <numFmt numFmtId="194" formatCode="m/d;@"/>
  </numFmts>
  <fonts count="15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sz val="11"/>
      <color indexed="8"/>
      <name val="Tahoma"/>
      <family val="2"/>
      <scheme val="minor"/>
    </font>
    <font>
      <sz val="11"/>
      <color theme="1"/>
      <name val="Tahoma"/>
      <family val="2"/>
      <charset val="222"/>
      <scheme val="minor"/>
    </font>
    <font>
      <sz val="11"/>
      <color theme="0"/>
      <name val="Tahoma"/>
      <family val="2"/>
      <scheme val="major"/>
    </font>
    <font>
      <sz val="11"/>
      <color indexed="8"/>
      <name val="TH SarabunPSK"/>
      <family val="2"/>
    </font>
    <font>
      <sz val="11"/>
      <color theme="1"/>
      <name val="TH SarabunPSK"/>
      <family val="2"/>
    </font>
    <font>
      <sz val="11"/>
      <color rgb="FF000000"/>
      <name val="TH SarabunPSK"/>
      <family val="2"/>
    </font>
    <font>
      <sz val="11"/>
      <color indexed="8"/>
      <name val="Tahoma"/>
      <family val="2"/>
      <scheme val="major"/>
    </font>
    <font>
      <sz val="11"/>
      <color theme="1"/>
      <name val="Tahoma"/>
      <family val="2"/>
      <scheme val="major"/>
    </font>
    <font>
      <b/>
      <sz val="11"/>
      <color theme="1"/>
      <name val="Tahoma"/>
      <family val="2"/>
      <scheme val="minor"/>
    </font>
    <font>
      <sz val="11"/>
      <color theme="0"/>
      <name val="Tahoma"/>
      <family val="2"/>
      <scheme val="minor"/>
    </font>
    <font>
      <sz val="11"/>
      <color theme="1"/>
      <name val="Tahoma"/>
      <scheme val="minor"/>
    </font>
    <font>
      <sz val="11"/>
      <color rgb="FF3F3F76"/>
      <name val="Tahoma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/>
      </patternFill>
    </fill>
    <fill>
      <patternFill patternType="solid">
        <fgColor rgb="FFFFCC99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14">
    <xf numFmtId="0" fontId="0" fillId="0" borderId="0"/>
    <xf numFmtId="0" fontId="3" fillId="0" borderId="0"/>
    <xf numFmtId="9" fontId="3" fillId="0" borderId="0" applyFont="0" applyFill="0" applyBorder="0" applyAlignment="0" applyProtection="0"/>
    <xf numFmtId="187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2" fillId="14" borderId="0" applyNumberFormat="0" applyBorder="0" applyAlignment="0" applyProtection="0"/>
    <xf numFmtId="0" fontId="2" fillId="0" borderId="0"/>
    <xf numFmtId="187" fontId="2" fillId="0" borderId="0" applyFont="0" applyFill="0" applyBorder="0" applyAlignment="0" applyProtection="0"/>
    <xf numFmtId="0" fontId="1" fillId="0" borderId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4" fillId="15" borderId="3" applyNumberFormat="0" applyAlignment="0" applyProtection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3" fillId="0" borderId="0" xfId="1" applyAlignment="1">
      <alignment vertical="center"/>
    </xf>
    <xf numFmtId="190" fontId="0" fillId="0" borderId="0" xfId="3" applyNumberFormat="1" applyFont="1" applyAlignment="1">
      <alignment vertical="center"/>
    </xf>
    <xf numFmtId="0" fontId="6" fillId="0" borderId="0" xfId="1" applyFont="1" applyAlignment="1">
      <alignment vertical="center"/>
    </xf>
    <xf numFmtId="190" fontId="7" fillId="0" borderId="0" xfId="3" applyNumberFormat="1" applyFont="1" applyAlignment="1">
      <alignment vertical="center"/>
    </xf>
    <xf numFmtId="190" fontId="0" fillId="0" borderId="0" xfId="3" applyNumberFormat="1" applyFont="1" applyFill="1" applyAlignment="1">
      <alignment vertical="center"/>
    </xf>
    <xf numFmtId="0" fontId="9" fillId="0" borderId="0" xfId="1" applyFont="1" applyAlignment="1">
      <alignment vertical="center"/>
    </xf>
    <xf numFmtId="0" fontId="5" fillId="2" borderId="0" xfId="3" applyNumberFormat="1" applyFont="1" applyFill="1" applyAlignment="1">
      <alignment horizontal="left" vertical="center"/>
    </xf>
    <xf numFmtId="0" fontId="10" fillId="11" borderId="0" xfId="3" applyNumberFormat="1" applyFont="1" applyFill="1" applyAlignment="1">
      <alignment horizontal="left" vertical="center"/>
    </xf>
    <xf numFmtId="0" fontId="5" fillId="12" borderId="0" xfId="1" applyFont="1" applyFill="1" applyAlignment="1">
      <alignment horizontal="left" vertical="center"/>
    </xf>
    <xf numFmtId="0" fontId="10" fillId="13" borderId="0" xfId="3" applyNumberFormat="1" applyFont="1" applyFill="1" applyAlignment="1">
      <alignment vertical="center"/>
    </xf>
    <xf numFmtId="191" fontId="10" fillId="0" borderId="0" xfId="4" applyNumberFormat="1" applyFont="1" applyAlignment="1">
      <alignment vertical="center"/>
    </xf>
    <xf numFmtId="0" fontId="5" fillId="8" borderId="0" xfId="3" applyNumberFormat="1" applyFont="1" applyFill="1" applyAlignment="1">
      <alignment vertical="center"/>
    </xf>
    <xf numFmtId="0" fontId="5" fillId="2" borderId="0" xfId="1" applyFont="1" applyFill="1" applyAlignment="1">
      <alignment vertical="center"/>
    </xf>
    <xf numFmtId="191" fontId="11" fillId="0" borderId="0" xfId="4" applyNumberFormat="1" applyFont="1" applyAlignment="1">
      <alignment horizontal="right" vertical="center"/>
    </xf>
    <xf numFmtId="0" fontId="12" fillId="3" borderId="2" xfId="0" applyFont="1" applyFill="1" applyBorder="1" applyAlignment="1">
      <alignment horizontal="center" vertical="center"/>
    </xf>
    <xf numFmtId="188" fontId="12" fillId="4" borderId="1" xfId="1" applyNumberFormat="1" applyFont="1" applyFill="1" applyBorder="1" applyAlignment="1">
      <alignment horizontal="center" vertical="center"/>
    </xf>
    <xf numFmtId="189" fontId="12" fillId="7" borderId="1" xfId="1" applyNumberFormat="1" applyFont="1" applyFill="1" applyBorder="1" applyAlignment="1">
      <alignment horizontal="center" vertical="center"/>
    </xf>
    <xf numFmtId="0" fontId="12" fillId="2" borderId="0" xfId="1" applyFont="1" applyFill="1" applyAlignment="1">
      <alignment vertical="center"/>
    </xf>
    <xf numFmtId="190" fontId="11" fillId="0" borderId="0" xfId="3" applyNumberFormat="1" applyFont="1" applyAlignment="1">
      <alignment horizontal="right" vertical="center"/>
    </xf>
    <xf numFmtId="0" fontId="3" fillId="10" borderId="0" xfId="1" applyFill="1" applyAlignment="1">
      <alignment vertical="center"/>
    </xf>
    <xf numFmtId="191" fontId="6" fillId="0" borderId="0" xfId="4" applyNumberFormat="1" applyFont="1" applyAlignment="1">
      <alignment vertical="center"/>
    </xf>
    <xf numFmtId="3" fontId="8" fillId="0" borderId="0" xfId="0" applyNumberFormat="1" applyFont="1" applyAlignment="1">
      <alignment vertical="center"/>
    </xf>
    <xf numFmtId="188" fontId="12" fillId="5" borderId="1" xfId="1" applyNumberFormat="1" applyFont="1" applyFill="1" applyBorder="1" applyAlignment="1">
      <alignment horizontal="center" vertical="center"/>
    </xf>
    <xf numFmtId="188" fontId="12" fillId="6" borderId="1" xfId="1" applyNumberFormat="1" applyFont="1" applyFill="1" applyBorder="1" applyAlignment="1">
      <alignment horizontal="center" vertical="center"/>
    </xf>
    <xf numFmtId="0" fontId="12" fillId="8" borderId="0" xfId="1" applyFont="1" applyFill="1" applyAlignment="1">
      <alignment vertical="center"/>
    </xf>
    <xf numFmtId="0" fontId="12" fillId="9" borderId="0" xfId="1" applyFont="1" applyFill="1" applyAlignment="1">
      <alignment vertical="center"/>
    </xf>
    <xf numFmtId="191" fontId="9" fillId="0" borderId="0" xfId="4" applyNumberFormat="1" applyFont="1" applyAlignment="1">
      <alignment vertical="center"/>
    </xf>
    <xf numFmtId="192" fontId="0" fillId="0" borderId="0" xfId="0" applyNumberFormat="1"/>
    <xf numFmtId="0" fontId="12" fillId="14" borderId="0" xfId="5" applyAlignment="1">
      <alignment horizontal="center" vertical="center"/>
    </xf>
    <xf numFmtId="0" fontId="0" fillId="0" borderId="0" xfId="0" applyAlignment="1">
      <alignment horizontal="center" vertical="center"/>
    </xf>
    <xf numFmtId="190" fontId="0" fillId="0" borderId="0" xfId="0" applyNumberFormat="1" applyAlignment="1">
      <alignment vertical="center"/>
    </xf>
    <xf numFmtId="193" fontId="5" fillId="3" borderId="1" xfId="1" applyNumberFormat="1" applyFont="1" applyFill="1" applyBorder="1" applyAlignment="1">
      <alignment horizontal="center" vertical="center"/>
    </xf>
    <xf numFmtId="193" fontId="5" fillId="4" borderId="1" xfId="1" applyNumberFormat="1" applyFont="1" applyFill="1" applyBorder="1" applyAlignment="1">
      <alignment horizontal="center" vertical="center"/>
    </xf>
    <xf numFmtId="194" fontId="0" fillId="0" borderId="0" xfId="0" applyNumberFormat="1"/>
    <xf numFmtId="191" fontId="3" fillId="0" borderId="0" xfId="1" applyNumberFormat="1" applyAlignment="1">
      <alignment vertical="center"/>
    </xf>
    <xf numFmtId="188" fontId="5" fillId="3" borderId="1" xfId="1" applyNumberFormat="1" applyFont="1" applyFill="1" applyBorder="1" applyAlignment="1">
      <alignment horizontal="center" vertical="center"/>
    </xf>
    <xf numFmtId="190" fontId="2" fillId="0" borderId="0" xfId="3" applyNumberFormat="1" applyFont="1" applyAlignment="1">
      <alignment vertical="center"/>
    </xf>
    <xf numFmtId="190" fontId="2" fillId="0" borderId="0" xfId="3" applyNumberFormat="1" applyFont="1" applyFill="1" applyAlignment="1">
      <alignment vertical="center"/>
    </xf>
    <xf numFmtId="190" fontId="13" fillId="0" borderId="0" xfId="0" applyNumberFormat="1" applyFont="1" applyAlignment="1">
      <alignment vertical="center"/>
    </xf>
    <xf numFmtId="188" fontId="5" fillId="4" borderId="1" xfId="1" applyNumberFormat="1" applyFont="1" applyFill="1" applyBorder="1" applyAlignment="1">
      <alignment horizontal="center" vertical="center"/>
    </xf>
  </cellXfs>
  <cellStyles count="14">
    <cellStyle name="Accent4" xfId="5" builtinId="41"/>
    <cellStyle name="Comma" xfId="4" builtinId="3"/>
    <cellStyle name="Comma 2" xfId="3" xr:uid="{00000000-0005-0000-0000-000001000000}"/>
    <cellStyle name="Comma 2 2" xfId="10" xr:uid="{E773E688-EF9D-4B7B-B4E8-BA6F2CE89611}"/>
    <cellStyle name="Comma 2 3" xfId="13" xr:uid="{E773E688-EF9D-4B7B-B4E8-BA6F2CE89611}"/>
    <cellStyle name="Comma 3" xfId="7" xr:uid="{00000000-0005-0000-0000-000032000000}"/>
    <cellStyle name="Comma 4" xfId="9" xr:uid="{00000000-0005-0000-0000-000034000000}"/>
    <cellStyle name="Comma 5" xfId="11" xr:uid="{00000000-0005-0000-0000-000037000000}"/>
    <cellStyle name="Input 2" xfId="12" xr:uid="{00000000-0005-0000-0000-000039000000}"/>
    <cellStyle name="Normal" xfId="0" builtinId="0"/>
    <cellStyle name="Normal 2" xfId="1" xr:uid="{00000000-0005-0000-0000-000003000000}"/>
    <cellStyle name="Normal 3" xfId="6" xr:uid="{00000000-0005-0000-0000-000033000000}"/>
    <cellStyle name="Normal 4" xfId="8" xr:uid="{00000000-0005-0000-0000-000036000000}"/>
    <cellStyle name="Percent 2" xfId="2" xr:uid="{00000000-0005-0000-0000-000004000000}"/>
  </cellStyles>
  <dxfs count="6">
    <dxf>
      <numFmt numFmtId="0" formatCode="General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Date!$B$5</c:f>
          <c:strCache>
            <c:ptCount val="1"/>
            <c:pt idx="0">
              <c:v>Number of Total Passengers as of 19th Jun 2024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1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title>
    <c:autoTitleDeleted val="0"/>
    <c:plotArea>
      <c:layout/>
      <c:barChart>
        <c:barDir val="col"/>
        <c:grouping val="stacked"/>
        <c:varyColors val="0"/>
        <c:ser>
          <c:idx val="5"/>
          <c:order val="0"/>
          <c:tx>
            <c:strRef>
              <c:f>'Daily PAX'!$A$21</c:f>
              <c:strCache>
                <c:ptCount val="1"/>
                <c:pt idx="0">
                  <c:v>Domestic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('Daily PAX'!$B$1,'Daily PAX'!$E$1,'Daily PAX'!$G$1,'Daily PAX'!$D$1,'Daily PAX'!$F$1,'Daily PAX'!$C$1,'Daily PAX'!$H$1:$AJ$1)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PAX'!$B$21,'Daily PAX'!$E$21,'Daily PAX'!$G$21,'Daily PAX'!$D$21,'Daily PAX'!$F$21,'Daily PAX'!$C$21,'Daily PAX'!$H$21:$AJ$21)</c:f>
              <c:numCache>
                <c:formatCode>_(* #,##0_);_(* \(#,##0\);_(* "-"??_);_(@_)</c:formatCode>
                <c:ptCount val="31"/>
                <c:pt idx="0">
                  <c:v>29315</c:v>
                </c:pt>
                <c:pt idx="1">
                  <c:v>37910</c:v>
                </c:pt>
                <c:pt idx="2">
                  <c:v>16300</c:v>
                </c:pt>
                <c:pt idx="3">
                  <c:v>14369</c:v>
                </c:pt>
                <c:pt idx="4">
                  <c:v>7413</c:v>
                </c:pt>
                <c:pt idx="5">
                  <c:v>3932</c:v>
                </c:pt>
                <c:pt idx="6">
                  <c:v>327</c:v>
                </c:pt>
                <c:pt idx="7">
                  <c:v>255</c:v>
                </c:pt>
                <c:pt idx="8">
                  <c:v>49</c:v>
                </c:pt>
                <c:pt idx="9">
                  <c:v>3878</c:v>
                </c:pt>
                <c:pt idx="10">
                  <c:v>3611</c:v>
                </c:pt>
                <c:pt idx="11">
                  <c:v>289</c:v>
                </c:pt>
                <c:pt idx="12">
                  <c:v>1178</c:v>
                </c:pt>
                <c:pt idx="13">
                  <c:v>674</c:v>
                </c:pt>
                <c:pt idx="14">
                  <c:v>2855</c:v>
                </c:pt>
                <c:pt idx="15">
                  <c:v>339</c:v>
                </c:pt>
                <c:pt idx="16">
                  <c:v>854</c:v>
                </c:pt>
                <c:pt idx="17">
                  <c:v>667</c:v>
                </c:pt>
                <c:pt idx="18">
                  <c:v>940</c:v>
                </c:pt>
                <c:pt idx="19">
                  <c:v>672</c:v>
                </c:pt>
                <c:pt idx="20">
                  <c:v>295</c:v>
                </c:pt>
                <c:pt idx="21">
                  <c:v>306</c:v>
                </c:pt>
                <c:pt idx="22">
                  <c:v>784</c:v>
                </c:pt>
                <c:pt idx="23">
                  <c:v>2481</c:v>
                </c:pt>
                <c:pt idx="24">
                  <c:v>280</c:v>
                </c:pt>
                <c:pt idx="25">
                  <c:v>4017</c:v>
                </c:pt>
                <c:pt idx="26">
                  <c:v>2763</c:v>
                </c:pt>
                <c:pt idx="27">
                  <c:v>115</c:v>
                </c:pt>
                <c:pt idx="28">
                  <c:v>164</c:v>
                </c:pt>
                <c:pt idx="29">
                  <c:v>5623</c:v>
                </c:pt>
                <c:pt idx="30">
                  <c:v>231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5B-49F5-A732-E06D0D545CC4}"/>
            </c:ext>
          </c:extLst>
        </c:ser>
        <c:ser>
          <c:idx val="2"/>
          <c:order val="1"/>
          <c:tx>
            <c:strRef>
              <c:f>'Daily PAX'!$A$22</c:f>
              <c:strCache>
                <c:ptCount val="1"/>
                <c:pt idx="0">
                  <c:v>International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('Daily PAX'!$B$1,'Daily PAX'!$E$1,'Daily PAX'!$G$1,'Daily PAX'!$D$1,'Daily PAX'!$F$1,'Daily PAX'!$C$1,'Daily PAX'!$H$1:$AJ$1)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PAX'!$B$22,'Daily PAX'!$E$22,'Daily PAX'!$G$22,'Daily PAX'!$D$22,'Daily PAX'!$F$22,'Daily PAX'!$C$22,'Daily PAX'!$H$22:$AJ$22)</c:f>
              <c:numCache>
                <c:formatCode>_(* #,##0_);_(* \(#,##0\);_(* "-"??_);_(@_)</c:formatCode>
                <c:ptCount val="31"/>
                <c:pt idx="0">
                  <c:v>119907</c:v>
                </c:pt>
                <c:pt idx="1">
                  <c:v>30703</c:v>
                </c:pt>
                <c:pt idx="2">
                  <c:v>22660</c:v>
                </c:pt>
                <c:pt idx="3">
                  <c:v>6053</c:v>
                </c:pt>
                <c:pt idx="4">
                  <c:v>544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1320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824</c:v>
                </c:pt>
                <c:pt idx="30">
                  <c:v>164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5B-49F5-A732-E06D0D545CC4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55"/>
        <c:overlap val="100"/>
        <c:axId val="654307760"/>
        <c:axId val="654305520"/>
      </c:barChart>
      <c:catAx>
        <c:axId val="654307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654305520"/>
        <c:crosses val="autoZero"/>
        <c:auto val="1"/>
        <c:lblAlgn val="ctr"/>
        <c:lblOffset val="100"/>
        <c:noMultiLvlLbl val="0"/>
      </c:catAx>
      <c:valAx>
        <c:axId val="654305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654307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600">
          <a:solidFill>
            <a:schemeClr val="tx1"/>
          </a:solidFill>
          <a:latin typeface="+mj-lt"/>
          <a:cs typeface="TH SarabunPSK" panose="020B0500040200020003" pitchFamily="34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Date!$B$7</c:f>
          <c:strCache>
            <c:ptCount val="1"/>
            <c:pt idx="0">
              <c:v>Number of Total Flights as of 19th Jun 2024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1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title>
    <c:autoTitleDeleted val="0"/>
    <c:plotArea>
      <c:layout>
        <c:manualLayout>
          <c:layoutTarget val="inner"/>
          <c:xMode val="edge"/>
          <c:yMode val="edge"/>
          <c:x val="3.0092167047533935E-2"/>
          <c:y val="9.1633823141582152E-2"/>
          <c:w val="0.96468865916000612"/>
          <c:h val="0.73219689914895525"/>
        </c:manualLayout>
      </c:layout>
      <c:barChart>
        <c:barDir val="col"/>
        <c:grouping val="stacked"/>
        <c:varyColors val="0"/>
        <c:ser>
          <c:idx val="5"/>
          <c:order val="0"/>
          <c:tx>
            <c:strRef>
              <c:f>'Daily FMM'!$A$21</c:f>
              <c:strCache>
                <c:ptCount val="1"/>
                <c:pt idx="0">
                  <c:v>Domestic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('Daily FMM'!$B$1,'Daily FMM'!$E$1,'Daily FMM'!$G$1,'Daily FMM'!$D$1,'Daily FMM'!$F$1,'Daily FMM'!$C$1,'Daily FMM'!$H$1:$AJ$1)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FMM'!$B$21,'Daily FMM'!$E$21,'Daily FMM'!$G$21,'Daily FMM'!$D$21,'Daily FMM'!$F$21,'Daily FMM'!$C$21,'Daily FMM'!$H$21:$AJ$21)</c:f>
              <c:numCache>
                <c:formatCode>_(* #,##0_);_(* \(#,##0\);_(* "-"??_);_(@_)</c:formatCode>
                <c:ptCount val="31"/>
                <c:pt idx="0">
                  <c:v>206</c:v>
                </c:pt>
                <c:pt idx="1">
                  <c:v>237</c:v>
                </c:pt>
                <c:pt idx="2">
                  <c:v>105</c:v>
                </c:pt>
                <c:pt idx="3">
                  <c:v>89</c:v>
                </c:pt>
                <c:pt idx="4">
                  <c:v>46</c:v>
                </c:pt>
                <c:pt idx="5">
                  <c:v>24</c:v>
                </c:pt>
                <c:pt idx="6">
                  <c:v>2</c:v>
                </c:pt>
                <c:pt idx="7">
                  <c:v>2</c:v>
                </c:pt>
                <c:pt idx="8">
                  <c:v>4</c:v>
                </c:pt>
                <c:pt idx="9">
                  <c:v>26</c:v>
                </c:pt>
                <c:pt idx="10">
                  <c:v>24</c:v>
                </c:pt>
                <c:pt idx="11">
                  <c:v>2</c:v>
                </c:pt>
                <c:pt idx="12">
                  <c:v>8</c:v>
                </c:pt>
                <c:pt idx="13">
                  <c:v>4</c:v>
                </c:pt>
                <c:pt idx="14">
                  <c:v>18</c:v>
                </c:pt>
                <c:pt idx="15">
                  <c:v>2</c:v>
                </c:pt>
                <c:pt idx="16">
                  <c:v>6</c:v>
                </c:pt>
                <c:pt idx="17">
                  <c:v>6</c:v>
                </c:pt>
                <c:pt idx="18">
                  <c:v>6</c:v>
                </c:pt>
                <c:pt idx="19">
                  <c:v>4</c:v>
                </c:pt>
                <c:pt idx="20">
                  <c:v>2</c:v>
                </c:pt>
                <c:pt idx="21">
                  <c:v>8</c:v>
                </c:pt>
                <c:pt idx="22">
                  <c:v>6</c:v>
                </c:pt>
                <c:pt idx="23">
                  <c:v>14</c:v>
                </c:pt>
                <c:pt idx="24">
                  <c:v>2</c:v>
                </c:pt>
                <c:pt idx="25">
                  <c:v>28</c:v>
                </c:pt>
                <c:pt idx="26">
                  <c:v>18</c:v>
                </c:pt>
                <c:pt idx="27">
                  <c:v>4</c:v>
                </c:pt>
                <c:pt idx="28">
                  <c:v>4</c:v>
                </c:pt>
                <c:pt idx="29">
                  <c:v>60</c:v>
                </c:pt>
                <c:pt idx="30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8B-49A3-B9BC-1699788D1089}"/>
            </c:ext>
          </c:extLst>
        </c:ser>
        <c:ser>
          <c:idx val="2"/>
          <c:order val="1"/>
          <c:tx>
            <c:strRef>
              <c:f>'Daily FMM'!$A$22</c:f>
              <c:strCache>
                <c:ptCount val="1"/>
                <c:pt idx="0">
                  <c:v>International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('Daily FMM'!$B$1,'Daily FMM'!$E$1,'Daily FMM'!$G$1,'Daily FMM'!$D$1,'Daily FMM'!$F$1,'Daily FMM'!$C$1,'Daily FMM'!$H$1:$AJ$1)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FMM'!$B$22,'Daily FMM'!$E$22,'Daily FMM'!$G$22,'Daily FMM'!$D$22,'Daily FMM'!$F$22,'Daily FMM'!$C$22,'Daily FMM'!$H$22:$AJ$22)</c:f>
              <c:numCache>
                <c:formatCode>_(* #,##0_);_(* \(#,##0\);_(* "-"??_);_(@_)</c:formatCode>
                <c:ptCount val="31"/>
                <c:pt idx="0">
                  <c:v>709</c:v>
                </c:pt>
                <c:pt idx="1">
                  <c:v>210</c:v>
                </c:pt>
                <c:pt idx="2">
                  <c:v>133</c:v>
                </c:pt>
                <c:pt idx="3">
                  <c:v>44</c:v>
                </c:pt>
                <c:pt idx="4">
                  <c:v>4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10</c:v>
                </c:pt>
                <c:pt idx="3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C8B-49A3-B9BC-1699788D1089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100"/>
        <c:axId val="654307760"/>
        <c:axId val="654305520"/>
      </c:barChart>
      <c:catAx>
        <c:axId val="654307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654305520"/>
        <c:crosses val="autoZero"/>
        <c:auto val="1"/>
        <c:lblAlgn val="ctr"/>
        <c:lblOffset val="100"/>
        <c:noMultiLvlLbl val="0"/>
      </c:catAx>
      <c:valAx>
        <c:axId val="654305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654307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600">
          <a:solidFill>
            <a:schemeClr val="tx1"/>
          </a:solidFill>
          <a:latin typeface="+mj-lt"/>
          <a:cs typeface="TH SarabunPSK" panose="020B0500040200020003" pitchFamily="34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Date!$B$9</c:f>
          <c:strCache>
            <c:ptCount val="1"/>
            <c:pt idx="0">
              <c:v>Total Passengers as of 19th Jun 2024</c:v>
            </c:pt>
          </c:strCache>
        </c:strRef>
      </c:tx>
      <c:layout>
        <c:manualLayout>
          <c:xMode val="edge"/>
          <c:yMode val="edge"/>
          <c:x val="0.44346271810363325"/>
          <c:y val="3.513609934859018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1" i="0" u="none" strike="noStrike" kern="1200" spc="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title>
    <c:autoTitleDeleted val="0"/>
    <c:plotArea>
      <c:layout>
        <c:manualLayout>
          <c:layoutTarget val="inner"/>
          <c:xMode val="edge"/>
          <c:yMode val="edge"/>
          <c:x val="6.0055842718127181E-2"/>
          <c:y val="0.17171296296296298"/>
          <c:w val="0.9369003180883716"/>
          <c:h val="0.62106054436683689"/>
        </c:manualLayout>
      </c:layout>
      <c:lineChart>
        <c:grouping val="standard"/>
        <c:varyColors val="0"/>
        <c:ser>
          <c:idx val="0"/>
          <c:order val="0"/>
          <c:tx>
            <c:strRef>
              <c:f>'30-Day PAX'!$C$7</c:f>
              <c:strCache>
                <c:ptCount val="1"/>
                <c:pt idx="0">
                  <c:v>Pax Total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28"/>
              <c:layout>
                <c:manualLayout>
                  <c:x val="-9.4394478005186879E-3"/>
                  <c:y val="-6.16614420518557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8ED-41A3-B765-54912781184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2100000" spcFirstLastPara="1" vertOverflow="ellipsis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'30-Day PAX'!$D$4:$AG$4</c:f>
              <c:numCache>
                <c:formatCode>B1d\-mmm</c:formatCode>
                <c:ptCount val="30"/>
                <c:pt idx="0">
                  <c:v>45433</c:v>
                </c:pt>
                <c:pt idx="1">
                  <c:v>45434</c:v>
                </c:pt>
                <c:pt idx="2">
                  <c:v>45435</c:v>
                </c:pt>
                <c:pt idx="3">
                  <c:v>45436</c:v>
                </c:pt>
                <c:pt idx="4">
                  <c:v>45437</c:v>
                </c:pt>
                <c:pt idx="5">
                  <c:v>45438</c:v>
                </c:pt>
                <c:pt idx="6">
                  <c:v>45439</c:v>
                </c:pt>
                <c:pt idx="7">
                  <c:v>45440</c:v>
                </c:pt>
                <c:pt idx="8">
                  <c:v>45441</c:v>
                </c:pt>
                <c:pt idx="9">
                  <c:v>45442</c:v>
                </c:pt>
                <c:pt idx="10">
                  <c:v>45443</c:v>
                </c:pt>
                <c:pt idx="11">
                  <c:v>45444</c:v>
                </c:pt>
                <c:pt idx="12">
                  <c:v>45445</c:v>
                </c:pt>
                <c:pt idx="13">
                  <c:v>45446</c:v>
                </c:pt>
                <c:pt idx="14">
                  <c:v>45447</c:v>
                </c:pt>
                <c:pt idx="15">
                  <c:v>45448</c:v>
                </c:pt>
                <c:pt idx="16">
                  <c:v>45449</c:v>
                </c:pt>
                <c:pt idx="17">
                  <c:v>45450</c:v>
                </c:pt>
                <c:pt idx="18">
                  <c:v>45451</c:v>
                </c:pt>
                <c:pt idx="19">
                  <c:v>45452</c:v>
                </c:pt>
                <c:pt idx="20">
                  <c:v>45453</c:v>
                </c:pt>
                <c:pt idx="21">
                  <c:v>45454</c:v>
                </c:pt>
                <c:pt idx="22">
                  <c:v>45455</c:v>
                </c:pt>
                <c:pt idx="23">
                  <c:v>45456</c:v>
                </c:pt>
                <c:pt idx="24">
                  <c:v>45457</c:v>
                </c:pt>
                <c:pt idx="25">
                  <c:v>45458</c:v>
                </c:pt>
                <c:pt idx="26">
                  <c:v>45459</c:v>
                </c:pt>
                <c:pt idx="27">
                  <c:v>45460</c:v>
                </c:pt>
                <c:pt idx="28">
                  <c:v>45461</c:v>
                </c:pt>
                <c:pt idx="29">
                  <c:v>45462</c:v>
                </c:pt>
              </c:numCache>
            </c:numRef>
          </c:cat>
          <c:val>
            <c:numRef>
              <c:f>'30-Day PAX'!$D$7:$AG$7</c:f>
              <c:numCache>
                <c:formatCode>_-* #,##0_-;\-* #,##0_-;_-* "-"??_-;_-@_-</c:formatCode>
                <c:ptCount val="30"/>
                <c:pt idx="0">
                  <c:v>327313</c:v>
                </c:pt>
                <c:pt idx="1">
                  <c:v>310289</c:v>
                </c:pt>
                <c:pt idx="2">
                  <c:v>317948</c:v>
                </c:pt>
                <c:pt idx="3">
                  <c:v>300843</c:v>
                </c:pt>
                <c:pt idx="4">
                  <c:v>331010</c:v>
                </c:pt>
                <c:pt idx="5">
                  <c:v>333226</c:v>
                </c:pt>
                <c:pt idx="6">
                  <c:v>345380</c:v>
                </c:pt>
                <c:pt idx="7">
                  <c:v>323014</c:v>
                </c:pt>
                <c:pt idx="8">
                  <c:v>304894</c:v>
                </c:pt>
                <c:pt idx="9">
                  <c:v>302449</c:v>
                </c:pt>
                <c:pt idx="10">
                  <c:v>304663</c:v>
                </c:pt>
                <c:pt idx="11">
                  <c:v>361585</c:v>
                </c:pt>
                <c:pt idx="12">
                  <c:v>343223</c:v>
                </c:pt>
                <c:pt idx="13">
                  <c:v>334245</c:v>
                </c:pt>
                <c:pt idx="14">
                  <c:v>333482</c:v>
                </c:pt>
                <c:pt idx="15">
                  <c:v>308373</c:v>
                </c:pt>
                <c:pt idx="16">
                  <c:v>305349</c:v>
                </c:pt>
                <c:pt idx="17">
                  <c:v>309040</c:v>
                </c:pt>
                <c:pt idx="18">
                  <c:v>335718</c:v>
                </c:pt>
                <c:pt idx="19">
                  <c:v>346646</c:v>
                </c:pt>
                <c:pt idx="20">
                  <c:v>331579</c:v>
                </c:pt>
                <c:pt idx="21">
                  <c:v>313390</c:v>
                </c:pt>
                <c:pt idx="22">
                  <c:v>316024</c:v>
                </c:pt>
                <c:pt idx="23">
                  <c:v>322441</c:v>
                </c:pt>
                <c:pt idx="24">
                  <c:v>344104</c:v>
                </c:pt>
                <c:pt idx="25">
                  <c:v>322441</c:v>
                </c:pt>
                <c:pt idx="26">
                  <c:v>351002</c:v>
                </c:pt>
                <c:pt idx="27">
                  <c:v>336334</c:v>
                </c:pt>
                <c:pt idx="28">
                  <c:v>319770</c:v>
                </c:pt>
                <c:pt idx="29">
                  <c:v>325061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5F-4A7B-BCE4-2CCB8CF284C3}"/>
            </c:ext>
          </c:extLst>
        </c:ser>
        <c:ser>
          <c:idx val="1"/>
          <c:order val="1"/>
          <c:tx>
            <c:strRef>
              <c:f>'30-Day PAX'!$C$5</c:f>
              <c:strCache>
                <c:ptCount val="1"/>
                <c:pt idx="0">
                  <c:v>Domestic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29"/>
              <c:layout>
                <c:manualLayout>
                  <c:x val="-5.5659099565090542E-3"/>
                  <c:y val="5.65287649501781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A87-4294-91CB-C1819BB611F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2100000" spcFirstLastPara="1" vertOverflow="ellipsis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'30-Day PAX'!$D$4:$AG$4</c:f>
              <c:numCache>
                <c:formatCode>B1d\-mmm</c:formatCode>
                <c:ptCount val="30"/>
                <c:pt idx="0">
                  <c:v>45433</c:v>
                </c:pt>
                <c:pt idx="1">
                  <c:v>45434</c:v>
                </c:pt>
                <c:pt idx="2">
                  <c:v>45435</c:v>
                </c:pt>
                <c:pt idx="3">
                  <c:v>45436</c:v>
                </c:pt>
                <c:pt idx="4">
                  <c:v>45437</c:v>
                </c:pt>
                <c:pt idx="5">
                  <c:v>45438</c:v>
                </c:pt>
                <c:pt idx="6">
                  <c:v>45439</c:v>
                </c:pt>
                <c:pt idx="7">
                  <c:v>45440</c:v>
                </c:pt>
                <c:pt idx="8">
                  <c:v>45441</c:v>
                </c:pt>
                <c:pt idx="9">
                  <c:v>45442</c:v>
                </c:pt>
                <c:pt idx="10">
                  <c:v>45443</c:v>
                </c:pt>
                <c:pt idx="11">
                  <c:v>45444</c:v>
                </c:pt>
                <c:pt idx="12">
                  <c:v>45445</c:v>
                </c:pt>
                <c:pt idx="13">
                  <c:v>45446</c:v>
                </c:pt>
                <c:pt idx="14">
                  <c:v>45447</c:v>
                </c:pt>
                <c:pt idx="15">
                  <c:v>45448</c:v>
                </c:pt>
                <c:pt idx="16">
                  <c:v>45449</c:v>
                </c:pt>
                <c:pt idx="17">
                  <c:v>45450</c:v>
                </c:pt>
                <c:pt idx="18">
                  <c:v>45451</c:v>
                </c:pt>
                <c:pt idx="19">
                  <c:v>45452</c:v>
                </c:pt>
                <c:pt idx="20">
                  <c:v>45453</c:v>
                </c:pt>
                <c:pt idx="21">
                  <c:v>45454</c:v>
                </c:pt>
                <c:pt idx="22">
                  <c:v>45455</c:v>
                </c:pt>
                <c:pt idx="23">
                  <c:v>45456</c:v>
                </c:pt>
                <c:pt idx="24">
                  <c:v>45457</c:v>
                </c:pt>
                <c:pt idx="25">
                  <c:v>45458</c:v>
                </c:pt>
                <c:pt idx="26">
                  <c:v>45459</c:v>
                </c:pt>
                <c:pt idx="27">
                  <c:v>45460</c:v>
                </c:pt>
                <c:pt idx="28">
                  <c:v>45461</c:v>
                </c:pt>
                <c:pt idx="29">
                  <c:v>45462</c:v>
                </c:pt>
              </c:numCache>
            </c:numRef>
          </c:cat>
          <c:val>
            <c:numRef>
              <c:f>'30-Day PAX'!$D$5:$AG$5</c:f>
              <c:numCache>
                <c:formatCode>_-* #,##0_-;\-* #,##0_-;_-* "-"??_-;_-@_-</c:formatCode>
                <c:ptCount val="30"/>
                <c:pt idx="0">
                  <c:v>137819</c:v>
                </c:pt>
                <c:pt idx="1">
                  <c:v>141162</c:v>
                </c:pt>
                <c:pt idx="2">
                  <c:v>135801</c:v>
                </c:pt>
                <c:pt idx="3">
                  <c:v>151900</c:v>
                </c:pt>
                <c:pt idx="4">
                  <c:v>147943</c:v>
                </c:pt>
                <c:pt idx="5">
                  <c:v>151742</c:v>
                </c:pt>
                <c:pt idx="6">
                  <c:v>143855</c:v>
                </c:pt>
                <c:pt idx="7">
                  <c:v>133648</c:v>
                </c:pt>
                <c:pt idx="8">
                  <c:v>131728</c:v>
                </c:pt>
                <c:pt idx="9">
                  <c:v>136860</c:v>
                </c:pt>
                <c:pt idx="10">
                  <c:v>164816</c:v>
                </c:pt>
                <c:pt idx="11">
                  <c:v>152760</c:v>
                </c:pt>
                <c:pt idx="12">
                  <c:v>143278</c:v>
                </c:pt>
                <c:pt idx="13">
                  <c:v>156225</c:v>
                </c:pt>
                <c:pt idx="14">
                  <c:v>144437</c:v>
                </c:pt>
                <c:pt idx="15">
                  <c:v>133999</c:v>
                </c:pt>
                <c:pt idx="16">
                  <c:v>139289</c:v>
                </c:pt>
                <c:pt idx="17">
                  <c:v>155612</c:v>
                </c:pt>
                <c:pt idx="18">
                  <c:v>151097</c:v>
                </c:pt>
                <c:pt idx="19">
                  <c:v>153891</c:v>
                </c:pt>
                <c:pt idx="20">
                  <c:v>148448</c:v>
                </c:pt>
                <c:pt idx="21">
                  <c:v>141139</c:v>
                </c:pt>
                <c:pt idx="22">
                  <c:v>137140</c:v>
                </c:pt>
                <c:pt idx="23">
                  <c:v>148012</c:v>
                </c:pt>
                <c:pt idx="24">
                  <c:v>154503</c:v>
                </c:pt>
                <c:pt idx="25">
                  <c:v>148012</c:v>
                </c:pt>
                <c:pt idx="26">
                  <c:v>150503</c:v>
                </c:pt>
                <c:pt idx="27">
                  <c:v>148372</c:v>
                </c:pt>
                <c:pt idx="28">
                  <c:v>140793</c:v>
                </c:pt>
                <c:pt idx="29">
                  <c:v>142886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5F-4A7B-BCE4-2CCB8CF284C3}"/>
            </c:ext>
          </c:extLst>
        </c:ser>
        <c:ser>
          <c:idx val="2"/>
          <c:order val="2"/>
          <c:tx>
            <c:strRef>
              <c:f>'30-Day PAX'!$C$6</c:f>
              <c:strCache>
                <c:ptCount val="1"/>
                <c:pt idx="0">
                  <c:v>International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-2100000" spcFirstLastPara="1" vertOverflow="ellipsis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'30-Day PAX'!$D$4:$AG$4</c:f>
              <c:numCache>
                <c:formatCode>B1d\-mmm</c:formatCode>
                <c:ptCount val="30"/>
                <c:pt idx="0">
                  <c:v>45433</c:v>
                </c:pt>
                <c:pt idx="1">
                  <c:v>45434</c:v>
                </c:pt>
                <c:pt idx="2">
                  <c:v>45435</c:v>
                </c:pt>
                <c:pt idx="3">
                  <c:v>45436</c:v>
                </c:pt>
                <c:pt idx="4">
                  <c:v>45437</c:v>
                </c:pt>
                <c:pt idx="5">
                  <c:v>45438</c:v>
                </c:pt>
                <c:pt idx="6">
                  <c:v>45439</c:v>
                </c:pt>
                <c:pt idx="7">
                  <c:v>45440</c:v>
                </c:pt>
                <c:pt idx="8">
                  <c:v>45441</c:v>
                </c:pt>
                <c:pt idx="9">
                  <c:v>45442</c:v>
                </c:pt>
                <c:pt idx="10">
                  <c:v>45443</c:v>
                </c:pt>
                <c:pt idx="11">
                  <c:v>45444</c:v>
                </c:pt>
                <c:pt idx="12">
                  <c:v>45445</c:v>
                </c:pt>
                <c:pt idx="13">
                  <c:v>45446</c:v>
                </c:pt>
                <c:pt idx="14">
                  <c:v>45447</c:v>
                </c:pt>
                <c:pt idx="15">
                  <c:v>45448</c:v>
                </c:pt>
                <c:pt idx="16">
                  <c:v>45449</c:v>
                </c:pt>
                <c:pt idx="17">
                  <c:v>45450</c:v>
                </c:pt>
                <c:pt idx="18">
                  <c:v>45451</c:v>
                </c:pt>
                <c:pt idx="19">
                  <c:v>45452</c:v>
                </c:pt>
                <c:pt idx="20">
                  <c:v>45453</c:v>
                </c:pt>
                <c:pt idx="21">
                  <c:v>45454</c:v>
                </c:pt>
                <c:pt idx="22">
                  <c:v>45455</c:v>
                </c:pt>
                <c:pt idx="23">
                  <c:v>45456</c:v>
                </c:pt>
                <c:pt idx="24">
                  <c:v>45457</c:v>
                </c:pt>
                <c:pt idx="25">
                  <c:v>45458</c:v>
                </c:pt>
                <c:pt idx="26">
                  <c:v>45459</c:v>
                </c:pt>
                <c:pt idx="27">
                  <c:v>45460</c:v>
                </c:pt>
                <c:pt idx="28">
                  <c:v>45461</c:v>
                </c:pt>
                <c:pt idx="29">
                  <c:v>45462</c:v>
                </c:pt>
              </c:numCache>
            </c:numRef>
          </c:cat>
          <c:val>
            <c:numRef>
              <c:f>'30-Day PAX'!$D$6:$AG$6</c:f>
              <c:numCache>
                <c:formatCode>_-* #,##0_-;\-* #,##0_-;_-* "-"??_-;_-@_-</c:formatCode>
                <c:ptCount val="30"/>
                <c:pt idx="0">
                  <c:v>172470</c:v>
                </c:pt>
                <c:pt idx="1">
                  <c:v>176786</c:v>
                </c:pt>
                <c:pt idx="2">
                  <c:v>165042</c:v>
                </c:pt>
                <c:pt idx="3">
                  <c:v>179110</c:v>
                </c:pt>
                <c:pt idx="4">
                  <c:v>185283</c:v>
                </c:pt>
                <c:pt idx="5">
                  <c:v>193638</c:v>
                </c:pt>
                <c:pt idx="6">
                  <c:v>179159</c:v>
                </c:pt>
                <c:pt idx="7">
                  <c:v>171246</c:v>
                </c:pt>
                <c:pt idx="8">
                  <c:v>170721</c:v>
                </c:pt>
                <c:pt idx="9">
                  <c:v>167803</c:v>
                </c:pt>
                <c:pt idx="10">
                  <c:v>196769</c:v>
                </c:pt>
                <c:pt idx="11">
                  <c:v>190463</c:v>
                </c:pt>
                <c:pt idx="12">
                  <c:v>190967</c:v>
                </c:pt>
                <c:pt idx="13">
                  <c:v>177257</c:v>
                </c:pt>
                <c:pt idx="14">
                  <c:v>163936</c:v>
                </c:pt>
                <c:pt idx="15">
                  <c:v>171350</c:v>
                </c:pt>
                <c:pt idx="16">
                  <c:v>169751</c:v>
                </c:pt>
                <c:pt idx="17">
                  <c:v>184701</c:v>
                </c:pt>
                <c:pt idx="18">
                  <c:v>184621</c:v>
                </c:pt>
                <c:pt idx="19">
                  <c:v>192755</c:v>
                </c:pt>
                <c:pt idx="20">
                  <c:v>183131</c:v>
                </c:pt>
                <c:pt idx="21">
                  <c:v>172251</c:v>
                </c:pt>
                <c:pt idx="22">
                  <c:v>178884</c:v>
                </c:pt>
                <c:pt idx="23">
                  <c:v>174429</c:v>
                </c:pt>
                <c:pt idx="24">
                  <c:v>189601</c:v>
                </c:pt>
                <c:pt idx="25">
                  <c:v>174429</c:v>
                </c:pt>
                <c:pt idx="26">
                  <c:v>200499</c:v>
                </c:pt>
                <c:pt idx="27">
                  <c:v>187962</c:v>
                </c:pt>
                <c:pt idx="28">
                  <c:v>178977</c:v>
                </c:pt>
                <c:pt idx="29">
                  <c:v>182175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D5F-4A7B-BCE4-2CCB8CF284C3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641747248"/>
        <c:axId val="497000464"/>
      </c:lineChart>
      <c:dateAx>
        <c:axId val="641747248"/>
        <c:scaling>
          <c:orientation val="minMax"/>
        </c:scaling>
        <c:delete val="0"/>
        <c:axPos val="b"/>
        <c:numFmt formatCode="B1d\-mm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497000464"/>
        <c:crosses val="autoZero"/>
        <c:auto val="1"/>
        <c:lblOffset val="100"/>
        <c:baseTimeUnit val="days"/>
      </c:dateAx>
      <c:valAx>
        <c:axId val="497000464"/>
        <c:scaling>
          <c:orientation val="minMax"/>
          <c:min val="1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6417472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solidFill>
            <a:schemeClr val="tx1"/>
          </a:solidFill>
          <a:latin typeface="+mj-lt"/>
          <a:cs typeface="TH SarabunPSK" panose="020B0500040200020003" pitchFamily="34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Date!$B$11</c:f>
          <c:strCache>
            <c:ptCount val="1"/>
            <c:pt idx="0">
              <c:v>Total Passengers since June 2023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title>
    <c:autoTitleDeleted val="0"/>
    <c:plotArea>
      <c:layout>
        <c:manualLayout>
          <c:layoutTarget val="inner"/>
          <c:xMode val="edge"/>
          <c:yMode val="edge"/>
          <c:x val="7.8208490130804484E-2"/>
          <c:y val="0.11498005451293263"/>
          <c:w val="0.91192919749227586"/>
          <c:h val="0.69773909741347495"/>
        </c:manualLayout>
      </c:layout>
      <c:lineChart>
        <c:grouping val="standard"/>
        <c:varyColors val="0"/>
        <c:ser>
          <c:idx val="0"/>
          <c:order val="0"/>
          <c:tx>
            <c:strRef>
              <c:f>'12-Months PAX'!$C$7</c:f>
              <c:strCache>
                <c:ptCount val="1"/>
                <c:pt idx="0">
                  <c:v>Pax Total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2.6902634817397415E-2"/>
                  <c:y val="2.14263152664603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B1D-45A5-A578-769969F890BA}"/>
                </c:ext>
              </c:extLst>
            </c:dLbl>
            <c:dLbl>
              <c:idx val="4"/>
              <c:layout>
                <c:manualLayout>
                  <c:x val="-2.3445656074361217E-2"/>
                  <c:y val="4.115460740111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B1D-45A5-A578-769969F890BA}"/>
                </c:ext>
              </c:extLst>
            </c:dLbl>
            <c:dLbl>
              <c:idx val="7"/>
              <c:layout>
                <c:manualLayout>
                  <c:x val="-2.5965995723320645E-2"/>
                  <c:y val="1.91726881689900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B1D-45A5-A578-769969F890BA}"/>
                </c:ext>
              </c:extLst>
            </c:dLbl>
            <c:dLbl>
              <c:idx val="9"/>
              <c:layout>
                <c:manualLayout>
                  <c:x val="-5.9176683981949432E-2"/>
                  <c:y val="-3.5032544504698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B1D-45A5-A578-769969F890BA}"/>
                </c:ext>
              </c:extLst>
            </c:dLbl>
            <c:dLbl>
              <c:idx val="10"/>
              <c:layout>
                <c:manualLayout>
                  <c:x val="-2.8118083069892147E-3"/>
                  <c:y val="-3.716798926776639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B27-43EB-8D3A-428CBCE160D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'12-Months PAX'!$D$4:$O$4</c:f>
              <c:numCache>
                <c:formatCode>[$-409]mmm\-yy;@</c:formatCode>
                <c:ptCount val="12"/>
                <c:pt idx="0">
                  <c:v>45078</c:v>
                </c:pt>
                <c:pt idx="1">
                  <c:v>45108</c:v>
                </c:pt>
                <c:pt idx="2">
                  <c:v>45139</c:v>
                </c:pt>
                <c:pt idx="3">
                  <c:v>45170</c:v>
                </c:pt>
                <c:pt idx="4">
                  <c:v>45200</c:v>
                </c:pt>
                <c:pt idx="5">
                  <c:v>45231</c:v>
                </c:pt>
                <c:pt idx="6">
                  <c:v>45261</c:v>
                </c:pt>
                <c:pt idx="7">
                  <c:v>45292</c:v>
                </c:pt>
                <c:pt idx="8">
                  <c:v>45323</c:v>
                </c:pt>
                <c:pt idx="9">
                  <c:v>45352</c:v>
                </c:pt>
                <c:pt idx="10">
                  <c:v>45383</c:v>
                </c:pt>
                <c:pt idx="11">
                  <c:v>45413</c:v>
                </c:pt>
              </c:numCache>
            </c:numRef>
          </c:cat>
          <c:val>
            <c:numRef>
              <c:f>'12-Months PAX'!$D$7:$O$7</c:f>
              <c:numCache>
                <c:formatCode>_-* #,##0_-;\-* #,##0_-;_-* "-"??_-;_-@_-</c:formatCode>
                <c:ptCount val="12"/>
                <c:pt idx="0">
                  <c:v>9186472</c:v>
                </c:pt>
                <c:pt idx="1">
                  <c:v>10212655</c:v>
                </c:pt>
                <c:pt idx="2">
                  <c:v>10270045</c:v>
                </c:pt>
                <c:pt idx="3">
                  <c:v>8890888</c:v>
                </c:pt>
                <c:pt idx="4">
                  <c:v>10462501</c:v>
                </c:pt>
                <c:pt idx="5">
                  <c:v>10693674</c:v>
                </c:pt>
                <c:pt idx="6">
                  <c:v>11896110</c:v>
                </c:pt>
                <c:pt idx="7">
                  <c:v>12358244</c:v>
                </c:pt>
                <c:pt idx="8">
                  <c:v>11790756</c:v>
                </c:pt>
                <c:pt idx="9">
                  <c:v>12026296</c:v>
                </c:pt>
                <c:pt idx="10">
                  <c:v>11438011</c:v>
                </c:pt>
                <c:pt idx="11">
                  <c:v>10609833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E83-46E5-BD59-B46E2E11E465}"/>
            </c:ext>
          </c:extLst>
        </c:ser>
        <c:ser>
          <c:idx val="1"/>
          <c:order val="1"/>
          <c:tx>
            <c:strRef>
              <c:f>'12-Months PAX'!$C$5</c:f>
              <c:strCache>
                <c:ptCount val="1"/>
                <c:pt idx="0">
                  <c:v>Domestic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dLbls>
            <c:dLbl>
              <c:idx val="1"/>
              <c:layout>
                <c:manualLayout>
                  <c:x val="-1.9325987348197481E-2"/>
                  <c:y val="-4.679405055911238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E05-4556-8264-24901604D472}"/>
                </c:ext>
              </c:extLst>
            </c:dLbl>
            <c:dLbl>
              <c:idx val="2"/>
              <c:layout>
                <c:manualLayout>
                  <c:x val="-1.9325987348197481E-2"/>
                  <c:y val="-5.045771254215735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E05-4556-8264-24901604D472}"/>
                </c:ext>
              </c:extLst>
            </c:dLbl>
            <c:dLbl>
              <c:idx val="3"/>
              <c:layout>
                <c:manualLayout>
                  <c:x val="-1.9325987348197481E-2"/>
                  <c:y val="-5.412137452520238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E05-4556-8264-24901604D472}"/>
                </c:ext>
              </c:extLst>
            </c:dLbl>
            <c:dLbl>
              <c:idx val="4"/>
              <c:layout>
                <c:manualLayout>
                  <c:x val="-2.0334124403398185E-2"/>
                  <c:y val="-3.580306460997728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E05-4556-8264-24901604D472}"/>
                </c:ext>
              </c:extLst>
            </c:dLbl>
            <c:dLbl>
              <c:idx val="5"/>
              <c:layout>
                <c:manualLayout>
                  <c:x val="-2.4256578158921887E-2"/>
                  <c:y val="2.14263152664603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B1D-45A5-A578-769969F890BA}"/>
                </c:ext>
              </c:extLst>
            </c:dLbl>
            <c:dLbl>
              <c:idx val="6"/>
              <c:layout>
                <c:manualLayout>
                  <c:x val="-3.2743662865373453E-2"/>
                  <c:y val="2.142631526646026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392-449B-9DEF-F8556AC908E4}"/>
                </c:ext>
              </c:extLst>
            </c:dLbl>
            <c:dLbl>
              <c:idx val="7"/>
              <c:layout>
                <c:manualLayout>
                  <c:x val="-2.4256578158921887E-2"/>
                  <c:y val="2.3679942363930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392-449B-9DEF-F8556AC908E4}"/>
                </c:ext>
              </c:extLst>
            </c:dLbl>
            <c:dLbl>
              <c:idx val="8"/>
              <c:layout>
                <c:manualLayout>
                  <c:x val="-1.9541531099782128E-2"/>
                  <c:y val="2.3679942363930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E83-46E5-BD59-B46E2E11E465}"/>
                </c:ext>
              </c:extLst>
            </c:dLbl>
            <c:dLbl>
              <c:idx val="9"/>
              <c:layout>
                <c:manualLayout>
                  <c:x val="-2.7431310240530016E-2"/>
                  <c:y val="2.593356946140078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E83-46E5-BD59-B46E2E11E465}"/>
                </c:ext>
              </c:extLst>
            </c:dLbl>
            <c:dLbl>
              <c:idx val="10"/>
              <c:layout>
                <c:manualLayout>
                  <c:x val="-4.9881988086600347E-4"/>
                  <c:y val="3.720170494875207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E83-46E5-BD59-B46E2E11E465}"/>
                </c:ext>
              </c:extLst>
            </c:dLbl>
            <c:dLbl>
              <c:idx val="11"/>
              <c:layout>
                <c:manualLayout>
                  <c:x val="-1.7819556591935258E-2"/>
                  <c:y val="3.44730544562384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E83-46E5-BD59-B46E2E11E46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'12-Months PAX'!$D$4:$O$4</c:f>
              <c:numCache>
                <c:formatCode>[$-409]mmm\-yy;@</c:formatCode>
                <c:ptCount val="12"/>
                <c:pt idx="0">
                  <c:v>45078</c:v>
                </c:pt>
                <c:pt idx="1">
                  <c:v>45108</c:v>
                </c:pt>
                <c:pt idx="2">
                  <c:v>45139</c:v>
                </c:pt>
                <c:pt idx="3">
                  <c:v>45170</c:v>
                </c:pt>
                <c:pt idx="4">
                  <c:v>45200</c:v>
                </c:pt>
                <c:pt idx="5">
                  <c:v>45231</c:v>
                </c:pt>
                <c:pt idx="6">
                  <c:v>45261</c:v>
                </c:pt>
                <c:pt idx="7">
                  <c:v>45292</c:v>
                </c:pt>
                <c:pt idx="8">
                  <c:v>45323</c:v>
                </c:pt>
                <c:pt idx="9">
                  <c:v>45352</c:v>
                </c:pt>
                <c:pt idx="10">
                  <c:v>45383</c:v>
                </c:pt>
                <c:pt idx="11">
                  <c:v>45413</c:v>
                </c:pt>
              </c:numCache>
            </c:numRef>
          </c:cat>
          <c:val>
            <c:numRef>
              <c:f>'12-Months PAX'!$D$5:$O$5</c:f>
              <c:numCache>
                <c:formatCode>_-* #,##0_-;\-* #,##0_-;_-* "-"??_-;_-@_-</c:formatCode>
                <c:ptCount val="12"/>
                <c:pt idx="0">
                  <c:v>4564161</c:v>
                </c:pt>
                <c:pt idx="1">
                  <c:v>4906598</c:v>
                </c:pt>
                <c:pt idx="2">
                  <c:v>4973595</c:v>
                </c:pt>
                <c:pt idx="3">
                  <c:v>4323268</c:v>
                </c:pt>
                <c:pt idx="4">
                  <c:v>5112748</c:v>
                </c:pt>
                <c:pt idx="5">
                  <c:v>5206039</c:v>
                </c:pt>
                <c:pt idx="6">
                  <c:v>5492273</c:v>
                </c:pt>
                <c:pt idx="7">
                  <c:v>5726778</c:v>
                </c:pt>
                <c:pt idx="8">
                  <c:v>5273841</c:v>
                </c:pt>
                <c:pt idx="9">
                  <c:v>5452156</c:v>
                </c:pt>
                <c:pt idx="10">
                  <c:v>5204559</c:v>
                </c:pt>
                <c:pt idx="11">
                  <c:v>4883700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DE83-46E5-BD59-B46E2E11E465}"/>
            </c:ext>
          </c:extLst>
        </c:ser>
        <c:ser>
          <c:idx val="2"/>
          <c:order val="2"/>
          <c:tx>
            <c:strRef>
              <c:f>'12-Months PAX'!$C$6</c:f>
              <c:strCache>
                <c:ptCount val="1"/>
                <c:pt idx="0">
                  <c:v>International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dLbls>
            <c:dLbl>
              <c:idx val="1"/>
              <c:layout>
                <c:manualLayout>
                  <c:x val="-1.9830055875797795E-2"/>
                  <c:y val="4.679419479777306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E05-4556-8264-24901604D472}"/>
                </c:ext>
              </c:extLst>
            </c:dLbl>
            <c:dLbl>
              <c:idx val="2"/>
              <c:layout>
                <c:manualLayout>
                  <c:x val="-1.9325987348197481E-2"/>
                  <c:y val="4.86260257892955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E05-4556-8264-24901604D472}"/>
                </c:ext>
              </c:extLst>
            </c:dLbl>
            <c:dLbl>
              <c:idx val="3"/>
              <c:layout>
                <c:manualLayout>
                  <c:x val="-1.9325987348197481E-2"/>
                  <c:y val="5.228968777234062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E05-4556-8264-24901604D472}"/>
                </c:ext>
              </c:extLst>
            </c:dLbl>
            <c:dLbl>
              <c:idx val="4"/>
              <c:layout>
                <c:manualLayout>
                  <c:x val="-1.9325987348197481E-2"/>
                  <c:y val="5.41215187638631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E05-4556-8264-24901604D472}"/>
                </c:ext>
              </c:extLst>
            </c:dLbl>
            <c:dLbl>
              <c:idx val="5"/>
              <c:layout>
                <c:manualLayout>
                  <c:x val="-2.8028615806233694E-2"/>
                  <c:y val="-2.14263152664603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B1D-45A5-A578-769969F890BA}"/>
                </c:ext>
              </c:extLst>
            </c:dLbl>
            <c:dLbl>
              <c:idx val="6"/>
              <c:layout>
                <c:manualLayout>
                  <c:x val="-2.2370559335265983E-2"/>
                  <c:y val="-2.14263152664603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392-449B-9DEF-F8556AC908E4}"/>
                </c:ext>
              </c:extLst>
            </c:dLbl>
            <c:dLbl>
              <c:idx val="7"/>
              <c:layout>
                <c:manualLayout>
                  <c:x val="-2.6142596982577791E-2"/>
                  <c:y val="-2.818719655887104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392-449B-9DEF-F8556AC908E4}"/>
                </c:ext>
              </c:extLst>
            </c:dLbl>
            <c:dLbl>
              <c:idx val="8"/>
              <c:layout>
                <c:manualLayout>
                  <c:x val="-2.7085606394405742E-2"/>
                  <c:y val="-2.14263152664604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E83-46E5-BD59-B46E2E11E465}"/>
                </c:ext>
              </c:extLst>
            </c:dLbl>
            <c:dLbl>
              <c:idx val="9"/>
              <c:layout>
                <c:manualLayout>
                  <c:x val="-2.6250486169616057E-2"/>
                  <c:y val="-2.14263152664604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E83-46E5-BD59-B46E2E11E465}"/>
                </c:ext>
              </c:extLst>
            </c:dLbl>
            <c:dLbl>
              <c:idx val="10"/>
              <c:layout>
                <c:manualLayout>
                  <c:x val="-1.0183266601316459E-3"/>
                  <c:y val="-4.39625862411629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DE83-46E5-BD59-B46E2E11E465}"/>
                </c:ext>
              </c:extLst>
            </c:dLbl>
            <c:dLbl>
              <c:idx val="11"/>
              <c:layout>
                <c:manualLayout>
                  <c:x val="-1.8828020462446592E-2"/>
                  <c:y val="-3.866285874343482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DE83-46E5-BD59-B46E2E11E46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'12-Months PAX'!$D$4:$O$4</c:f>
              <c:numCache>
                <c:formatCode>[$-409]mmm\-yy;@</c:formatCode>
                <c:ptCount val="12"/>
                <c:pt idx="0">
                  <c:v>45078</c:v>
                </c:pt>
                <c:pt idx="1">
                  <c:v>45108</c:v>
                </c:pt>
                <c:pt idx="2">
                  <c:v>45139</c:v>
                </c:pt>
                <c:pt idx="3">
                  <c:v>45170</c:v>
                </c:pt>
                <c:pt idx="4">
                  <c:v>45200</c:v>
                </c:pt>
                <c:pt idx="5">
                  <c:v>45231</c:v>
                </c:pt>
                <c:pt idx="6">
                  <c:v>45261</c:v>
                </c:pt>
                <c:pt idx="7">
                  <c:v>45292</c:v>
                </c:pt>
                <c:pt idx="8">
                  <c:v>45323</c:v>
                </c:pt>
                <c:pt idx="9">
                  <c:v>45352</c:v>
                </c:pt>
                <c:pt idx="10">
                  <c:v>45383</c:v>
                </c:pt>
                <c:pt idx="11">
                  <c:v>45413</c:v>
                </c:pt>
              </c:numCache>
            </c:numRef>
          </c:cat>
          <c:val>
            <c:numRef>
              <c:f>'12-Months PAX'!$D$6:$O$6</c:f>
              <c:numCache>
                <c:formatCode>_-* #,##0_-;\-* #,##0_-;_-* "-"??_-;_-@_-</c:formatCode>
                <c:ptCount val="12"/>
                <c:pt idx="0">
                  <c:v>4622311</c:v>
                </c:pt>
                <c:pt idx="1">
                  <c:v>5306057</c:v>
                </c:pt>
                <c:pt idx="2">
                  <c:v>5296450</c:v>
                </c:pt>
                <c:pt idx="3">
                  <c:v>4567620</c:v>
                </c:pt>
                <c:pt idx="4">
                  <c:v>5349753</c:v>
                </c:pt>
                <c:pt idx="5">
                  <c:v>5487635</c:v>
                </c:pt>
                <c:pt idx="6">
                  <c:v>6403837</c:v>
                </c:pt>
                <c:pt idx="7">
                  <c:v>6631466</c:v>
                </c:pt>
                <c:pt idx="8">
                  <c:v>6516915</c:v>
                </c:pt>
                <c:pt idx="9">
                  <c:v>6574140</c:v>
                </c:pt>
                <c:pt idx="10">
                  <c:v>6233452</c:v>
                </c:pt>
                <c:pt idx="11">
                  <c:v>5726133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DE83-46E5-BD59-B46E2E11E465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253178383"/>
        <c:axId val="962140047"/>
      </c:lineChart>
      <c:dateAx>
        <c:axId val="1253178383"/>
        <c:scaling>
          <c:orientation val="minMax"/>
        </c:scaling>
        <c:delete val="0"/>
        <c:axPos val="b"/>
        <c:numFmt formatCode="[$-409]mmm\-yy;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962140047"/>
        <c:crosses val="autoZero"/>
        <c:auto val="1"/>
        <c:lblOffset val="100"/>
        <c:baseTimeUnit val="months"/>
      </c:dateAx>
      <c:valAx>
        <c:axId val="962140047"/>
        <c:scaling>
          <c:orientation val="minMax"/>
          <c:min val="2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125317838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latin typeface="+mj-lt"/>
          <a:cs typeface="TH SarabunPSK" panose="020B0500040200020003" pitchFamily="34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37</xdr:col>
      <xdr:colOff>0</xdr:colOff>
      <xdr:row>37</xdr:row>
      <xdr:rowOff>25977</xdr:rowOff>
    </xdr:from>
    <xdr:ext cx="385618" cy="2939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85A3423A-08C8-4C5E-8C5F-411FB0F4B4B5}"/>
            </a:ext>
          </a:extLst>
        </xdr:cNvPr>
        <xdr:cNvSpPr txBox="1"/>
      </xdr:nvSpPr>
      <xdr:spPr>
        <a:xfrm>
          <a:off x="29241750" y="3826452"/>
          <a:ext cx="385618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  <xdr:twoCellAnchor>
    <xdr:from>
      <xdr:col>0</xdr:col>
      <xdr:colOff>13607</xdr:colOff>
      <xdr:row>24</xdr:row>
      <xdr:rowOff>121229</xdr:rowOff>
    </xdr:from>
    <xdr:to>
      <xdr:col>37</xdr:col>
      <xdr:colOff>71438</xdr:colOff>
      <xdr:row>50</xdr:row>
      <xdr:rowOff>124631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FD6B89A-B75E-4FA5-A348-1A723481E9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37</xdr:col>
      <xdr:colOff>0</xdr:colOff>
      <xdr:row>35</xdr:row>
      <xdr:rowOff>25977</xdr:rowOff>
    </xdr:from>
    <xdr:ext cx="385618" cy="2939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9A33391-20FF-4D9A-A95F-4F76645EE4FD}"/>
            </a:ext>
          </a:extLst>
        </xdr:cNvPr>
        <xdr:cNvSpPr txBox="1"/>
      </xdr:nvSpPr>
      <xdr:spPr>
        <a:xfrm>
          <a:off x="26193750" y="3826452"/>
          <a:ext cx="385618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  <xdr:twoCellAnchor>
    <xdr:from>
      <xdr:col>0</xdr:col>
      <xdr:colOff>67209</xdr:colOff>
      <xdr:row>24</xdr:row>
      <xdr:rowOff>111332</xdr:rowOff>
    </xdr:from>
    <xdr:to>
      <xdr:col>40</xdr:col>
      <xdr:colOff>450273</xdr:colOff>
      <xdr:row>49</xdr:row>
      <xdr:rowOff>111331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0441B76-9BDE-4668-B8AA-4508F10F73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807025</xdr:colOff>
      <xdr:row>7</xdr:row>
      <xdr:rowOff>175457</xdr:rowOff>
    </xdr:from>
    <xdr:to>
      <xdr:col>30</xdr:col>
      <xdr:colOff>1016142</xdr:colOff>
      <xdr:row>42</xdr:row>
      <xdr:rowOff>60612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A4CF1C9-C032-460E-89E8-D05B94D05C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18</xdr:row>
      <xdr:rowOff>25977</xdr:rowOff>
    </xdr:from>
    <xdr:ext cx="385618" cy="2939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77FE43D-C4AB-4FA2-8882-BEFE81B58E3F}"/>
            </a:ext>
          </a:extLst>
        </xdr:cNvPr>
        <xdr:cNvSpPr txBox="1"/>
      </xdr:nvSpPr>
      <xdr:spPr>
        <a:xfrm>
          <a:off x="2343150" y="3464502"/>
          <a:ext cx="385618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  <xdr:twoCellAnchor>
    <xdr:from>
      <xdr:col>2</xdr:col>
      <xdr:colOff>-1</xdr:colOff>
      <xdr:row>8</xdr:row>
      <xdr:rowOff>47510</xdr:rowOff>
    </xdr:from>
    <xdr:to>
      <xdr:col>29</xdr:col>
      <xdr:colOff>299357</xdr:colOff>
      <xdr:row>40</xdr:row>
      <xdr:rowOff>13607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E6F43EC-EF31-483A-B531-C8A4253CBE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3</xdr:col>
      <xdr:colOff>0</xdr:colOff>
      <xdr:row>18</xdr:row>
      <xdr:rowOff>25977</xdr:rowOff>
    </xdr:from>
    <xdr:ext cx="385618" cy="293927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75E379C4-585A-4984-80C2-25BB55983682}"/>
            </a:ext>
          </a:extLst>
        </xdr:cNvPr>
        <xdr:cNvSpPr txBox="1"/>
      </xdr:nvSpPr>
      <xdr:spPr>
        <a:xfrm>
          <a:off x="4095750" y="3464502"/>
          <a:ext cx="385618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  <xdr:oneCellAnchor>
    <xdr:from>
      <xdr:col>3</xdr:col>
      <xdr:colOff>0</xdr:colOff>
      <xdr:row>18</xdr:row>
      <xdr:rowOff>25977</xdr:rowOff>
    </xdr:from>
    <xdr:ext cx="2354036" cy="266227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1AC11F57-3539-4D47-8E6A-DC31F95A8F79}"/>
            </a:ext>
          </a:extLst>
        </xdr:cNvPr>
        <xdr:cNvSpPr txBox="1"/>
      </xdr:nvSpPr>
      <xdr:spPr>
        <a:xfrm>
          <a:off x="2762250" y="3454977"/>
          <a:ext cx="2354036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F73464F-D6EF-4107-9215-DC4FED3CD9BD}" name="Table1" displayName="Table1" ref="A1:D2" totalsRowShown="0" headerRowDxfId="5" dataDxfId="4">
  <autoFilter ref="A1:D2" xr:uid="{7C88E1EE-B97F-4E7D-BB5E-24925350D3C1}"/>
  <tableColumns count="4">
    <tableColumn id="1" xr3:uid="{96DA1C84-BAD1-46DF-8F91-778FF3692364}" name="Day" dataDxfId="3"/>
    <tableColumn id="2" xr3:uid="{CAA0CAB9-2D5D-4C82-9764-E9A97ADAFBC1}" name="Month" dataDxfId="2"/>
    <tableColumn id="3" xr3:uid="{307483AF-675C-4CFF-9B48-AAE1A97EA52A}" name="Year" dataDxfId="1"/>
    <tableColumn id="4" xr3:uid="{C838F907-0426-4ECA-8525-4D3A454B608F}" name="Previous Year" dataDxfId="0">
      <calculatedColumnFormula>C2-1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9">
    <tabColor theme="5"/>
    <pageSetUpPr fitToPage="1"/>
  </sheetPr>
  <dimension ref="A1:AK86"/>
  <sheetViews>
    <sheetView tabSelected="1" zoomScale="55" zoomScaleNormal="55" workbookViewId="0">
      <selection activeCell="AK23" sqref="AK21:AK23"/>
    </sheetView>
  </sheetViews>
  <sheetFormatPr defaultColWidth="9" defaultRowHeight="14" x14ac:dyDescent="0.3"/>
  <cols>
    <col min="1" max="1" width="12.6640625" style="1" customWidth="1"/>
    <col min="2" max="2" width="12.83203125" style="1" bestFit="1" customWidth="1"/>
    <col min="3" max="3" width="10.6640625" style="1" bestFit="1" customWidth="1"/>
    <col min="4" max="5" width="12.1640625" style="1" bestFit="1" customWidth="1"/>
    <col min="6" max="6" width="11" style="1" customWidth="1"/>
    <col min="7" max="7" width="12.1640625" style="1" bestFit="1" customWidth="1"/>
    <col min="8" max="8" width="8.1640625" style="1" bestFit="1" customWidth="1"/>
    <col min="9" max="9" width="8.1640625" style="1" hidden="1" customWidth="1"/>
    <col min="10" max="11" width="8.1640625" style="1" bestFit="1" customWidth="1"/>
    <col min="12" max="13" width="10.6640625" style="1" bestFit="1" customWidth="1"/>
    <col min="14" max="14" width="8.6640625" style="1" bestFit="1" customWidth="1"/>
    <col min="15" max="15" width="10.1640625" style="1" bestFit="1" customWidth="1"/>
    <col min="16" max="16" width="10" style="1" bestFit="1" customWidth="1"/>
    <col min="17" max="17" width="8.1640625" style="1" hidden="1" customWidth="1"/>
    <col min="18" max="18" width="10.6640625" style="1" bestFit="1" customWidth="1"/>
    <col min="19" max="19" width="8.1640625" style="1" bestFit="1" customWidth="1"/>
    <col min="20" max="20" width="10.1640625" style="1" bestFit="1" customWidth="1"/>
    <col min="21" max="21" width="8.6640625" style="1" bestFit="1" customWidth="1"/>
    <col min="22" max="22" width="8.1640625" style="1" hidden="1" customWidth="1"/>
    <col min="23" max="23" width="10.1640625" style="1" bestFit="1" customWidth="1"/>
    <col min="24" max="24" width="10" style="1" bestFit="1" customWidth="1"/>
    <col min="25" max="26" width="8.6640625" style="1" bestFit="1" customWidth="1"/>
    <col min="27" max="27" width="10" style="1" bestFit="1" customWidth="1"/>
    <col min="28" max="28" width="10.6640625" style="1" bestFit="1" customWidth="1"/>
    <col min="29" max="29" width="8.1640625" style="1" bestFit="1" customWidth="1"/>
    <col min="30" max="31" width="10.6640625" style="1" bestFit="1" customWidth="1"/>
    <col min="32" max="32" width="8.1640625" style="1" hidden="1" customWidth="1"/>
    <col min="33" max="34" width="8.6640625" style="1" bestFit="1" customWidth="1"/>
    <col min="35" max="35" width="11.1640625" style="1" bestFit="1" customWidth="1"/>
    <col min="36" max="36" width="8.6640625" style="1" bestFit="1" customWidth="1"/>
    <col min="37" max="37" width="16.1640625" style="1" customWidth="1"/>
    <col min="38" max="16384" width="9" style="1"/>
  </cols>
  <sheetData>
    <row r="1" spans="1:37" x14ac:dyDescent="0.3">
      <c r="B1" s="15" t="s">
        <v>0</v>
      </c>
      <c r="C1" s="15" t="s">
        <v>1</v>
      </c>
      <c r="D1" s="15" t="s">
        <v>2</v>
      </c>
      <c r="E1" s="15" t="s">
        <v>3</v>
      </c>
      <c r="F1" s="15" t="s">
        <v>4</v>
      </c>
      <c r="G1" s="15" t="s">
        <v>5</v>
      </c>
      <c r="H1" s="16" t="s">
        <v>6</v>
      </c>
      <c r="I1" s="16" t="s">
        <v>7</v>
      </c>
      <c r="J1" s="16" t="s">
        <v>8</v>
      </c>
      <c r="K1" s="16" t="s">
        <v>9</v>
      </c>
      <c r="L1" s="16" t="s">
        <v>10</v>
      </c>
      <c r="M1" s="16" t="s">
        <v>11</v>
      </c>
      <c r="N1" s="16" t="s">
        <v>12</v>
      </c>
      <c r="O1" s="16" t="s">
        <v>13</v>
      </c>
      <c r="P1" s="16" t="s">
        <v>14</v>
      </c>
      <c r="Q1" s="16" t="s">
        <v>15</v>
      </c>
      <c r="R1" s="16" t="s">
        <v>16</v>
      </c>
      <c r="S1" s="16" t="s">
        <v>17</v>
      </c>
      <c r="T1" s="16" t="s">
        <v>18</v>
      </c>
      <c r="U1" s="16" t="s">
        <v>19</v>
      </c>
      <c r="V1" s="16" t="s">
        <v>20</v>
      </c>
      <c r="W1" s="16" t="s">
        <v>21</v>
      </c>
      <c r="X1" s="16" t="s">
        <v>22</v>
      </c>
      <c r="Y1" s="16" t="s">
        <v>23</v>
      </c>
      <c r="Z1" s="16" t="s">
        <v>24</v>
      </c>
      <c r="AA1" s="16" t="s">
        <v>25</v>
      </c>
      <c r="AB1" s="16" t="s">
        <v>26</v>
      </c>
      <c r="AC1" s="16" t="s">
        <v>27</v>
      </c>
      <c r="AD1" s="16" t="s">
        <v>28</v>
      </c>
      <c r="AE1" s="16" t="s">
        <v>29</v>
      </c>
      <c r="AF1" s="16" t="s">
        <v>30</v>
      </c>
      <c r="AG1" s="23" t="s">
        <v>31</v>
      </c>
      <c r="AH1" s="23" t="s">
        <v>32</v>
      </c>
      <c r="AI1" s="23" t="s">
        <v>33</v>
      </c>
      <c r="AJ1" s="24" t="s">
        <v>34</v>
      </c>
      <c r="AK1" s="17" t="s">
        <v>35</v>
      </c>
    </row>
    <row r="2" spans="1:37" ht="14.25" hidden="1" customHeight="1" x14ac:dyDescent="0.3">
      <c r="A2" s="1" t="s">
        <v>0</v>
      </c>
      <c r="B2" s="37"/>
      <c r="C2" s="37"/>
      <c r="D2" s="37"/>
      <c r="E2" s="37"/>
      <c r="F2" s="37"/>
      <c r="G2" s="37"/>
      <c r="H2" s="37"/>
      <c r="I2" s="37"/>
      <c r="J2" s="37"/>
      <c r="K2" s="38"/>
      <c r="L2" s="38"/>
      <c r="M2" s="38"/>
      <c r="N2" s="37"/>
      <c r="O2" s="37"/>
      <c r="P2" s="37"/>
      <c r="Q2" s="37"/>
      <c r="R2" s="37"/>
      <c r="S2" s="37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  <c r="AH2" s="38"/>
      <c r="AI2" s="38"/>
      <c r="AJ2" s="38"/>
      <c r="AK2" s="38"/>
    </row>
    <row r="3" spans="1:37" hidden="1" x14ac:dyDescent="0.3">
      <c r="A3" s="1" t="s">
        <v>3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7"/>
      <c r="AF3" s="37"/>
      <c r="AG3" s="37"/>
      <c r="AH3" s="37"/>
      <c r="AI3" s="37"/>
      <c r="AJ3" s="37"/>
      <c r="AK3" s="37"/>
    </row>
    <row r="4" spans="1:37" hidden="1" x14ac:dyDescent="0.3">
      <c r="A4" s="1" t="s">
        <v>1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</row>
    <row r="5" spans="1:37" hidden="1" x14ac:dyDescent="0.3">
      <c r="A5" s="1" t="s">
        <v>2</v>
      </c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</row>
    <row r="6" spans="1:37" hidden="1" x14ac:dyDescent="0.3">
      <c r="A6" s="1" t="s">
        <v>4</v>
      </c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37"/>
      <c r="AH6" s="37"/>
      <c r="AI6" s="37"/>
      <c r="AJ6" s="37"/>
      <c r="AK6" s="37"/>
    </row>
    <row r="7" spans="1:37" hidden="1" x14ac:dyDescent="0.3">
      <c r="A7" s="1" t="s">
        <v>5</v>
      </c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  <c r="AA7" s="37"/>
      <c r="AB7" s="37"/>
      <c r="AC7" s="37"/>
      <c r="AD7" s="37"/>
      <c r="AE7" s="37"/>
      <c r="AF7" s="37"/>
      <c r="AG7" s="37"/>
      <c r="AH7" s="37"/>
      <c r="AI7" s="37"/>
      <c r="AJ7" s="37"/>
      <c r="AK7" s="37"/>
    </row>
    <row r="8" spans="1:37" hidden="1" x14ac:dyDescent="0.3">
      <c r="A8" s="1" t="s">
        <v>6</v>
      </c>
      <c r="B8" s="37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</row>
    <row r="9" spans="1:37" hidden="1" x14ac:dyDescent="0.3">
      <c r="A9" s="1" t="s">
        <v>7</v>
      </c>
      <c r="B9" s="37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  <c r="AF9" s="37"/>
      <c r="AG9" s="37"/>
      <c r="AH9" s="37"/>
      <c r="AI9" s="37"/>
      <c r="AJ9" s="37"/>
      <c r="AK9" s="37"/>
    </row>
    <row r="10" spans="1:37" hidden="1" x14ac:dyDescent="0.3">
      <c r="A10" s="1" t="s">
        <v>8</v>
      </c>
      <c r="B10" s="37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  <c r="AF10" s="37"/>
      <c r="AG10" s="37"/>
      <c r="AH10" s="37"/>
      <c r="AI10" s="37"/>
      <c r="AJ10" s="37"/>
      <c r="AK10" s="37"/>
    </row>
    <row r="11" spans="1:37" hidden="1" x14ac:dyDescent="0.3">
      <c r="A11" s="1" t="s">
        <v>9</v>
      </c>
      <c r="B11" s="37"/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  <c r="AF11" s="37"/>
      <c r="AG11" s="37"/>
      <c r="AH11" s="37"/>
      <c r="AI11" s="37"/>
      <c r="AJ11" s="37"/>
      <c r="AK11" s="37"/>
    </row>
    <row r="12" spans="1:37" hidden="1" x14ac:dyDescent="0.3">
      <c r="A12" s="1" t="s">
        <v>10</v>
      </c>
      <c r="B12" s="37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37"/>
      <c r="AH12" s="37"/>
      <c r="AI12" s="37"/>
      <c r="AJ12" s="37"/>
      <c r="AK12" s="37"/>
    </row>
    <row r="13" spans="1:37" hidden="1" x14ac:dyDescent="0.3">
      <c r="A13" s="1" t="s">
        <v>11</v>
      </c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37"/>
      <c r="AH13" s="37"/>
      <c r="AI13" s="37"/>
      <c r="AJ13" s="37"/>
      <c r="AK13" s="37"/>
    </row>
    <row r="14" spans="1:37" hidden="1" x14ac:dyDescent="0.3">
      <c r="A14" s="1" t="s">
        <v>12</v>
      </c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7"/>
    </row>
    <row r="15" spans="1:37" hidden="1" x14ac:dyDescent="0.3">
      <c r="A15" s="1" t="s">
        <v>13</v>
      </c>
      <c r="B15" s="37"/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  <c r="AF15" s="37"/>
      <c r="AG15" s="37"/>
      <c r="AH15" s="37"/>
      <c r="AI15" s="37"/>
      <c r="AJ15" s="37"/>
      <c r="AK15" s="37"/>
    </row>
    <row r="16" spans="1:37" hidden="1" x14ac:dyDescent="0.3">
      <c r="A16" s="1" t="s">
        <v>14</v>
      </c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  <c r="AF16" s="37"/>
      <c r="AG16" s="37"/>
      <c r="AH16" s="37"/>
      <c r="AI16" s="37"/>
      <c r="AJ16" s="37"/>
      <c r="AK16" s="37"/>
    </row>
    <row r="17" spans="1:37" hidden="1" x14ac:dyDescent="0.3">
      <c r="A17" s="1" t="s">
        <v>15</v>
      </c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7"/>
    </row>
    <row r="18" spans="1:37" hidden="1" x14ac:dyDescent="0.3">
      <c r="A18" s="1" t="s">
        <v>16</v>
      </c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  <c r="AF18" s="37"/>
      <c r="AG18" s="37"/>
      <c r="AH18" s="37"/>
      <c r="AI18" s="37"/>
      <c r="AJ18" s="37"/>
      <c r="AK18" s="37"/>
    </row>
    <row r="19" spans="1:37" hidden="1" x14ac:dyDescent="0.3">
      <c r="A19" s="1" t="s">
        <v>17</v>
      </c>
      <c r="B19" s="37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7"/>
      <c r="AK19" s="37"/>
    </row>
    <row r="20" spans="1:37" hidden="1" x14ac:dyDescent="0.3">
      <c r="A20" s="1" t="s">
        <v>18</v>
      </c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37"/>
      <c r="AH20" s="37"/>
      <c r="AI20" s="37"/>
      <c r="AJ20" s="37"/>
      <c r="AK20" s="37"/>
    </row>
    <row r="21" spans="1:37" x14ac:dyDescent="0.3">
      <c r="A21" s="25" t="s">
        <v>36</v>
      </c>
      <c r="B21" s="31">
        <v>29315</v>
      </c>
      <c r="C21" s="31">
        <v>3932</v>
      </c>
      <c r="D21" s="31">
        <v>14369</v>
      </c>
      <c r="E21" s="31">
        <v>37910</v>
      </c>
      <c r="F21" s="31">
        <v>7413</v>
      </c>
      <c r="G21" s="31">
        <v>16300</v>
      </c>
      <c r="H21" s="39">
        <v>327</v>
      </c>
      <c r="I21" s="39">
        <v>0</v>
      </c>
      <c r="J21" s="39">
        <v>255</v>
      </c>
      <c r="K21" s="39">
        <v>49</v>
      </c>
      <c r="L21" s="39">
        <v>3878</v>
      </c>
      <c r="M21" s="39">
        <v>3611</v>
      </c>
      <c r="N21" s="39">
        <v>289</v>
      </c>
      <c r="O21" s="39">
        <v>1178</v>
      </c>
      <c r="P21" s="39">
        <v>674</v>
      </c>
      <c r="Q21" s="39">
        <v>0</v>
      </c>
      <c r="R21" s="39">
        <v>2855</v>
      </c>
      <c r="S21" s="39">
        <v>339</v>
      </c>
      <c r="T21" s="39">
        <v>854</v>
      </c>
      <c r="U21" s="39">
        <v>667</v>
      </c>
      <c r="V21" s="39">
        <v>0</v>
      </c>
      <c r="W21" s="39">
        <v>940</v>
      </c>
      <c r="X21" s="39">
        <v>672</v>
      </c>
      <c r="Y21" s="39">
        <v>295</v>
      </c>
      <c r="Z21" s="39">
        <v>306</v>
      </c>
      <c r="AA21" s="39">
        <v>784</v>
      </c>
      <c r="AB21" s="39">
        <v>2481</v>
      </c>
      <c r="AC21" s="39">
        <v>280</v>
      </c>
      <c r="AD21" s="39">
        <v>4017</v>
      </c>
      <c r="AE21" s="39">
        <v>2763</v>
      </c>
      <c r="AF21" s="39">
        <v>0</v>
      </c>
      <c r="AG21" s="31">
        <v>115</v>
      </c>
      <c r="AH21" s="31">
        <v>164</v>
      </c>
      <c r="AI21" s="31">
        <v>5623</v>
      </c>
      <c r="AJ21" s="31">
        <v>231</v>
      </c>
      <c r="AK21" s="14">
        <f>SUM(B21:AJ21)</f>
        <v>142886</v>
      </c>
    </row>
    <row r="22" spans="1:37" x14ac:dyDescent="0.3">
      <c r="A22" s="26" t="s">
        <v>37</v>
      </c>
      <c r="B22" s="31">
        <v>119907</v>
      </c>
      <c r="C22" s="31">
        <v>0</v>
      </c>
      <c r="D22" s="31">
        <v>6053</v>
      </c>
      <c r="E22" s="31">
        <v>30703</v>
      </c>
      <c r="F22" s="31">
        <v>544</v>
      </c>
      <c r="G22" s="31">
        <v>22660</v>
      </c>
      <c r="H22" s="39">
        <v>0</v>
      </c>
      <c r="I22" s="39">
        <v>0</v>
      </c>
      <c r="J22" s="39">
        <v>0</v>
      </c>
      <c r="K22" s="39">
        <v>0</v>
      </c>
      <c r="L22" s="39">
        <v>1320</v>
      </c>
      <c r="M22" s="39">
        <v>0</v>
      </c>
      <c r="N22" s="39">
        <v>0</v>
      </c>
      <c r="O22" s="39">
        <v>0</v>
      </c>
      <c r="P22" s="39">
        <v>0</v>
      </c>
      <c r="Q22" s="39">
        <v>0</v>
      </c>
      <c r="R22" s="39">
        <v>0</v>
      </c>
      <c r="S22" s="39">
        <v>0</v>
      </c>
      <c r="T22" s="39">
        <v>0</v>
      </c>
      <c r="U22" s="39">
        <v>0</v>
      </c>
      <c r="V22" s="39">
        <v>0</v>
      </c>
      <c r="W22" s="39">
        <v>0</v>
      </c>
      <c r="X22" s="39">
        <v>0</v>
      </c>
      <c r="Y22" s="39">
        <v>0</v>
      </c>
      <c r="Z22" s="39">
        <v>0</v>
      </c>
      <c r="AA22" s="39">
        <v>0</v>
      </c>
      <c r="AB22" s="39">
        <v>0</v>
      </c>
      <c r="AC22" s="39">
        <v>0</v>
      </c>
      <c r="AD22" s="39">
        <v>0</v>
      </c>
      <c r="AE22" s="39">
        <v>0</v>
      </c>
      <c r="AF22" s="39">
        <v>0</v>
      </c>
      <c r="AG22" s="31">
        <v>0</v>
      </c>
      <c r="AH22" s="31">
        <v>0</v>
      </c>
      <c r="AI22" s="31">
        <v>824</v>
      </c>
      <c r="AJ22" s="31">
        <v>164</v>
      </c>
      <c r="AK22" s="14">
        <f>SUM(B22:AJ22)</f>
        <v>182175</v>
      </c>
    </row>
    <row r="23" spans="1:37" x14ac:dyDescent="0.3">
      <c r="A23" s="1" t="s">
        <v>35</v>
      </c>
      <c r="B23" s="14">
        <f t="shared" ref="B23:G23" si="0">SUM(B21:B22)</f>
        <v>149222</v>
      </c>
      <c r="C23" s="14">
        <f t="shared" si="0"/>
        <v>3932</v>
      </c>
      <c r="D23" s="14">
        <f t="shared" si="0"/>
        <v>20422</v>
      </c>
      <c r="E23" s="14">
        <f t="shared" si="0"/>
        <v>68613</v>
      </c>
      <c r="F23" s="14">
        <f t="shared" si="0"/>
        <v>7957</v>
      </c>
      <c r="G23" s="14">
        <f t="shared" si="0"/>
        <v>38960</v>
      </c>
      <c r="H23" s="14">
        <f t="shared" ref="H23:AF23" si="1">SUM(H21:H22)</f>
        <v>327</v>
      </c>
      <c r="I23" s="14">
        <f t="shared" si="1"/>
        <v>0</v>
      </c>
      <c r="J23" s="14">
        <f t="shared" si="1"/>
        <v>255</v>
      </c>
      <c r="K23" s="14">
        <f t="shared" si="1"/>
        <v>49</v>
      </c>
      <c r="L23" s="14">
        <f t="shared" si="1"/>
        <v>5198</v>
      </c>
      <c r="M23" s="14">
        <f t="shared" si="1"/>
        <v>3611</v>
      </c>
      <c r="N23" s="14">
        <f t="shared" si="1"/>
        <v>289</v>
      </c>
      <c r="O23" s="14">
        <f t="shared" si="1"/>
        <v>1178</v>
      </c>
      <c r="P23" s="14">
        <f t="shared" si="1"/>
        <v>674</v>
      </c>
      <c r="Q23" s="14">
        <f t="shared" si="1"/>
        <v>0</v>
      </c>
      <c r="R23" s="14">
        <f t="shared" si="1"/>
        <v>2855</v>
      </c>
      <c r="S23" s="14">
        <f t="shared" si="1"/>
        <v>339</v>
      </c>
      <c r="T23" s="14">
        <f t="shared" si="1"/>
        <v>854</v>
      </c>
      <c r="U23" s="14">
        <f t="shared" si="1"/>
        <v>667</v>
      </c>
      <c r="V23" s="14">
        <f t="shared" si="1"/>
        <v>0</v>
      </c>
      <c r="W23" s="14">
        <f t="shared" si="1"/>
        <v>940</v>
      </c>
      <c r="X23" s="14">
        <f t="shared" si="1"/>
        <v>672</v>
      </c>
      <c r="Y23" s="14">
        <f t="shared" si="1"/>
        <v>295</v>
      </c>
      <c r="Z23" s="14">
        <f t="shared" si="1"/>
        <v>306</v>
      </c>
      <c r="AA23" s="14">
        <f t="shared" si="1"/>
        <v>784</v>
      </c>
      <c r="AB23" s="14">
        <f t="shared" si="1"/>
        <v>2481</v>
      </c>
      <c r="AC23" s="14">
        <f t="shared" si="1"/>
        <v>280</v>
      </c>
      <c r="AD23" s="14">
        <f t="shared" si="1"/>
        <v>4017</v>
      </c>
      <c r="AE23" s="14">
        <f t="shared" si="1"/>
        <v>2763</v>
      </c>
      <c r="AF23" s="14">
        <f t="shared" si="1"/>
        <v>0</v>
      </c>
      <c r="AG23" s="14">
        <f>SUM(AG21:AG22)</f>
        <v>115</v>
      </c>
      <c r="AH23" s="14">
        <f>SUM(AH21:AH22)</f>
        <v>164</v>
      </c>
      <c r="AI23" s="14">
        <f>SUM(AI21:AI22)</f>
        <v>6447</v>
      </c>
      <c r="AJ23" s="14">
        <f>SUM(AJ21:AJ22)</f>
        <v>395</v>
      </c>
      <c r="AK23" s="14">
        <f>SUM(B23:AJ23)</f>
        <v>325061</v>
      </c>
    </row>
    <row r="24" spans="1:37" x14ac:dyDescent="0.3">
      <c r="A24" s="37"/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</row>
    <row r="25" spans="1:37" x14ac:dyDescent="0.3">
      <c r="A25" s="37"/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</row>
    <row r="26" spans="1:37" x14ac:dyDescent="0.3">
      <c r="A26" s="38"/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</row>
    <row r="27" spans="1:37" x14ac:dyDescent="0.3">
      <c r="A27" s="37"/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</row>
    <row r="28" spans="1:37" x14ac:dyDescent="0.3">
      <c r="A28" s="37"/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</row>
    <row r="86" spans="1:1" x14ac:dyDescent="0.3">
      <c r="A86" s="1" t="s">
        <v>38</v>
      </c>
    </row>
  </sheetData>
  <pageMargins left="0.7" right="0.7" top="0.75" bottom="0.75" header="0.3" footer="0.3"/>
  <pageSetup paperSize="9" scale="5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0">
    <tabColor theme="5"/>
    <pageSetUpPr fitToPage="1"/>
  </sheetPr>
  <dimension ref="A1:AK26"/>
  <sheetViews>
    <sheetView zoomScale="55" zoomScaleNormal="55" workbookViewId="0">
      <selection activeCell="AG21" sqref="AG21:AJ22"/>
    </sheetView>
  </sheetViews>
  <sheetFormatPr defaultColWidth="9" defaultRowHeight="14" x14ac:dyDescent="0.3"/>
  <cols>
    <col min="1" max="1" width="14.6640625" style="1" customWidth="1"/>
    <col min="2" max="8" width="8.6640625" style="1" customWidth="1"/>
    <col min="9" max="9" width="8.6640625" style="1" hidden="1" customWidth="1"/>
    <col min="10" max="16" width="8.6640625" style="1" customWidth="1"/>
    <col min="17" max="17" width="8.6640625" style="1" hidden="1" customWidth="1"/>
    <col min="18" max="21" width="8.6640625" style="1" customWidth="1"/>
    <col min="22" max="22" width="8.6640625" style="1" hidden="1" customWidth="1"/>
    <col min="23" max="31" width="8.6640625" style="1" customWidth="1"/>
    <col min="32" max="32" width="8.6640625" style="1" hidden="1" customWidth="1"/>
    <col min="33" max="36" width="8.6640625" style="1" customWidth="1"/>
    <col min="37" max="37" width="14.6640625" style="1" customWidth="1"/>
    <col min="38" max="16384" width="9" style="1"/>
  </cols>
  <sheetData>
    <row r="1" spans="1:37" x14ac:dyDescent="0.3">
      <c r="B1" s="15" t="s">
        <v>0</v>
      </c>
      <c r="C1" s="15" t="s">
        <v>1</v>
      </c>
      <c r="D1" s="15" t="s">
        <v>2</v>
      </c>
      <c r="E1" s="15" t="s">
        <v>3</v>
      </c>
      <c r="F1" s="15" t="s">
        <v>4</v>
      </c>
      <c r="G1" s="15" t="s">
        <v>5</v>
      </c>
      <c r="H1" s="16" t="s">
        <v>6</v>
      </c>
      <c r="I1" s="16" t="s">
        <v>7</v>
      </c>
      <c r="J1" s="16" t="s">
        <v>8</v>
      </c>
      <c r="K1" s="16" t="s">
        <v>9</v>
      </c>
      <c r="L1" s="16" t="s">
        <v>10</v>
      </c>
      <c r="M1" s="16" t="s">
        <v>11</v>
      </c>
      <c r="N1" s="16" t="s">
        <v>12</v>
      </c>
      <c r="O1" s="16" t="s">
        <v>13</v>
      </c>
      <c r="P1" s="16" t="s">
        <v>14</v>
      </c>
      <c r="Q1" s="16" t="s">
        <v>15</v>
      </c>
      <c r="R1" s="16" t="s">
        <v>16</v>
      </c>
      <c r="S1" s="16" t="s">
        <v>17</v>
      </c>
      <c r="T1" s="16" t="s">
        <v>18</v>
      </c>
      <c r="U1" s="16" t="s">
        <v>19</v>
      </c>
      <c r="V1" s="16" t="s">
        <v>20</v>
      </c>
      <c r="W1" s="16" t="s">
        <v>21</v>
      </c>
      <c r="X1" s="16" t="s">
        <v>22</v>
      </c>
      <c r="Y1" s="16" t="s">
        <v>23</v>
      </c>
      <c r="Z1" s="16" t="s">
        <v>24</v>
      </c>
      <c r="AA1" s="16" t="s">
        <v>25</v>
      </c>
      <c r="AB1" s="16" t="s">
        <v>26</v>
      </c>
      <c r="AC1" s="16" t="s">
        <v>27</v>
      </c>
      <c r="AD1" s="16" t="s">
        <v>28</v>
      </c>
      <c r="AE1" s="16" t="s">
        <v>29</v>
      </c>
      <c r="AF1" s="16" t="s">
        <v>30</v>
      </c>
      <c r="AG1" s="23" t="s">
        <v>31</v>
      </c>
      <c r="AH1" s="23" t="s">
        <v>32</v>
      </c>
      <c r="AI1" s="23" t="s">
        <v>33</v>
      </c>
      <c r="AJ1" s="24" t="s">
        <v>34</v>
      </c>
      <c r="AK1" s="17" t="s">
        <v>35</v>
      </c>
    </row>
    <row r="2" spans="1:37" ht="14.25" hidden="1" customHeight="1" x14ac:dyDescent="0.3">
      <c r="A2" s="1" t="s">
        <v>0</v>
      </c>
      <c r="B2" s="37"/>
      <c r="C2" s="37"/>
      <c r="D2" s="37"/>
      <c r="E2" s="37"/>
      <c r="F2" s="37"/>
      <c r="G2" s="37"/>
      <c r="H2" s="37"/>
      <c r="I2" s="37"/>
      <c r="J2" s="37"/>
      <c r="K2" s="38"/>
      <c r="L2" s="38"/>
      <c r="M2" s="38"/>
      <c r="N2" s="37"/>
      <c r="O2" s="37"/>
      <c r="P2" s="37"/>
      <c r="Q2" s="37"/>
      <c r="R2" s="37"/>
      <c r="S2" s="37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  <c r="AH2" s="38"/>
      <c r="AI2" s="38"/>
      <c r="AJ2" s="38"/>
      <c r="AK2" s="38"/>
    </row>
    <row r="3" spans="1:37" hidden="1" x14ac:dyDescent="0.3">
      <c r="A3" s="1" t="s">
        <v>3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7"/>
      <c r="AF3" s="37"/>
      <c r="AG3" s="37"/>
      <c r="AH3" s="37"/>
      <c r="AI3" s="37"/>
      <c r="AJ3" s="37"/>
      <c r="AK3" s="37"/>
    </row>
    <row r="4" spans="1:37" hidden="1" x14ac:dyDescent="0.3">
      <c r="A4" s="1" t="s">
        <v>1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</row>
    <row r="5" spans="1:37" hidden="1" x14ac:dyDescent="0.3">
      <c r="A5" s="1" t="s">
        <v>2</v>
      </c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</row>
    <row r="6" spans="1:37" hidden="1" x14ac:dyDescent="0.3">
      <c r="A6" s="1" t="s">
        <v>4</v>
      </c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37"/>
      <c r="AH6" s="37"/>
      <c r="AI6" s="37"/>
      <c r="AJ6" s="37"/>
      <c r="AK6" s="37"/>
    </row>
    <row r="7" spans="1:37" hidden="1" x14ac:dyDescent="0.3">
      <c r="A7" s="1" t="s">
        <v>5</v>
      </c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  <c r="AA7" s="37"/>
      <c r="AB7" s="37"/>
      <c r="AC7" s="37"/>
      <c r="AD7" s="37"/>
      <c r="AE7" s="37"/>
      <c r="AF7" s="37"/>
      <c r="AG7" s="37"/>
      <c r="AH7" s="37"/>
      <c r="AI7" s="37"/>
      <c r="AJ7" s="37"/>
      <c r="AK7" s="37"/>
    </row>
    <row r="8" spans="1:37" hidden="1" x14ac:dyDescent="0.3">
      <c r="A8" s="1" t="s">
        <v>6</v>
      </c>
      <c r="B8" s="37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</row>
    <row r="9" spans="1:37" hidden="1" x14ac:dyDescent="0.3">
      <c r="A9" s="1" t="s">
        <v>7</v>
      </c>
      <c r="B9" s="37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  <c r="AF9" s="37"/>
      <c r="AG9" s="37"/>
      <c r="AH9" s="37"/>
      <c r="AI9" s="37"/>
      <c r="AJ9" s="37"/>
      <c r="AK9" s="37"/>
    </row>
    <row r="10" spans="1:37" hidden="1" x14ac:dyDescent="0.3">
      <c r="A10" s="1" t="s">
        <v>8</v>
      </c>
      <c r="B10" s="37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  <c r="AF10" s="37"/>
      <c r="AG10" s="37"/>
      <c r="AH10" s="37"/>
      <c r="AI10" s="37"/>
      <c r="AJ10" s="37"/>
      <c r="AK10" s="37"/>
    </row>
    <row r="11" spans="1:37" hidden="1" x14ac:dyDescent="0.3">
      <c r="A11" s="1" t="s">
        <v>9</v>
      </c>
      <c r="B11" s="37"/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  <c r="AF11" s="37"/>
      <c r="AG11" s="37"/>
      <c r="AH11" s="37"/>
      <c r="AI11" s="37"/>
      <c r="AJ11" s="37"/>
      <c r="AK11" s="37"/>
    </row>
    <row r="12" spans="1:37" hidden="1" x14ac:dyDescent="0.3">
      <c r="A12" s="1" t="s">
        <v>10</v>
      </c>
      <c r="B12" s="37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37"/>
      <c r="AH12" s="37"/>
      <c r="AI12" s="37"/>
      <c r="AJ12" s="37"/>
      <c r="AK12" s="37"/>
    </row>
    <row r="13" spans="1:37" hidden="1" x14ac:dyDescent="0.3">
      <c r="A13" s="1" t="s">
        <v>11</v>
      </c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37"/>
      <c r="AH13" s="37"/>
      <c r="AI13" s="37"/>
      <c r="AJ13" s="37"/>
      <c r="AK13" s="37"/>
    </row>
    <row r="14" spans="1:37" hidden="1" x14ac:dyDescent="0.3">
      <c r="A14" s="1" t="s">
        <v>12</v>
      </c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7"/>
    </row>
    <row r="15" spans="1:37" hidden="1" x14ac:dyDescent="0.3">
      <c r="A15" s="1" t="s">
        <v>13</v>
      </c>
      <c r="B15" s="37"/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  <c r="AF15" s="37"/>
      <c r="AG15" s="37"/>
      <c r="AH15" s="37"/>
      <c r="AI15" s="37"/>
      <c r="AJ15" s="37"/>
      <c r="AK15" s="37"/>
    </row>
    <row r="16" spans="1:37" hidden="1" x14ac:dyDescent="0.3">
      <c r="A16" s="1" t="s">
        <v>14</v>
      </c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  <c r="AF16" s="37"/>
      <c r="AG16" s="37"/>
      <c r="AH16" s="37"/>
      <c r="AI16" s="37"/>
      <c r="AJ16" s="37"/>
      <c r="AK16" s="37"/>
    </row>
    <row r="17" spans="1:37" hidden="1" x14ac:dyDescent="0.3">
      <c r="A17" s="1" t="s">
        <v>15</v>
      </c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7"/>
    </row>
    <row r="18" spans="1:37" hidden="1" x14ac:dyDescent="0.3">
      <c r="A18" s="1" t="s">
        <v>16</v>
      </c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  <c r="AF18" s="37"/>
      <c r="AG18" s="37"/>
      <c r="AH18" s="37"/>
      <c r="AI18" s="37"/>
      <c r="AJ18" s="37"/>
      <c r="AK18" s="37"/>
    </row>
    <row r="19" spans="1:37" hidden="1" x14ac:dyDescent="0.3">
      <c r="A19" s="1" t="s">
        <v>17</v>
      </c>
      <c r="B19" s="37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7"/>
      <c r="AK19" s="37"/>
    </row>
    <row r="20" spans="1:37" hidden="1" x14ac:dyDescent="0.3">
      <c r="A20" s="1" t="s">
        <v>18</v>
      </c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37"/>
      <c r="AH20" s="37"/>
      <c r="AI20" s="37"/>
      <c r="AJ20" s="37"/>
      <c r="AK20" s="37"/>
    </row>
    <row r="21" spans="1:37" x14ac:dyDescent="0.3">
      <c r="A21" s="18" t="s">
        <v>36</v>
      </c>
      <c r="B21" s="31">
        <v>206</v>
      </c>
      <c r="C21" s="31">
        <v>24</v>
      </c>
      <c r="D21" s="31">
        <v>89</v>
      </c>
      <c r="E21" s="31">
        <v>237</v>
      </c>
      <c r="F21" s="31">
        <v>46</v>
      </c>
      <c r="G21" s="31">
        <v>105</v>
      </c>
      <c r="H21" s="39">
        <v>2</v>
      </c>
      <c r="I21" s="39">
        <v>0</v>
      </c>
      <c r="J21" s="39">
        <v>2</v>
      </c>
      <c r="K21" s="39">
        <v>4</v>
      </c>
      <c r="L21" s="39">
        <v>26</v>
      </c>
      <c r="M21" s="39">
        <v>24</v>
      </c>
      <c r="N21" s="39">
        <v>2</v>
      </c>
      <c r="O21" s="39">
        <v>8</v>
      </c>
      <c r="P21" s="39">
        <v>4</v>
      </c>
      <c r="Q21" s="39">
        <v>0</v>
      </c>
      <c r="R21" s="39">
        <v>18</v>
      </c>
      <c r="S21" s="39">
        <v>2</v>
      </c>
      <c r="T21" s="39">
        <v>6</v>
      </c>
      <c r="U21" s="39">
        <v>6</v>
      </c>
      <c r="V21" s="39">
        <v>0</v>
      </c>
      <c r="W21" s="39">
        <v>6</v>
      </c>
      <c r="X21" s="39">
        <v>4</v>
      </c>
      <c r="Y21" s="39">
        <v>2</v>
      </c>
      <c r="Z21" s="39">
        <v>8</v>
      </c>
      <c r="AA21" s="39">
        <v>6</v>
      </c>
      <c r="AB21" s="39">
        <v>14</v>
      </c>
      <c r="AC21" s="39">
        <v>2</v>
      </c>
      <c r="AD21" s="39">
        <v>28</v>
      </c>
      <c r="AE21" s="39">
        <v>18</v>
      </c>
      <c r="AF21" s="39">
        <v>0</v>
      </c>
      <c r="AG21" s="31">
        <v>4</v>
      </c>
      <c r="AH21" s="31">
        <v>4</v>
      </c>
      <c r="AI21" s="31">
        <v>60</v>
      </c>
      <c r="AJ21" s="31">
        <v>4</v>
      </c>
      <c r="AK21" s="19">
        <f>SUM(B21:AJ21)</f>
        <v>971</v>
      </c>
    </row>
    <row r="22" spans="1:37" x14ac:dyDescent="0.3">
      <c r="A22" s="20" t="s">
        <v>37</v>
      </c>
      <c r="B22" s="31">
        <v>709</v>
      </c>
      <c r="C22" s="31">
        <v>0</v>
      </c>
      <c r="D22" s="31">
        <v>44</v>
      </c>
      <c r="E22" s="31">
        <v>210</v>
      </c>
      <c r="F22" s="31">
        <v>4</v>
      </c>
      <c r="G22" s="31">
        <v>133</v>
      </c>
      <c r="H22" s="39">
        <v>0</v>
      </c>
      <c r="I22" s="39">
        <v>0</v>
      </c>
      <c r="J22" s="39">
        <v>0</v>
      </c>
      <c r="K22" s="39">
        <v>0</v>
      </c>
      <c r="L22" s="39">
        <v>10</v>
      </c>
      <c r="M22" s="39">
        <v>0</v>
      </c>
      <c r="N22" s="39">
        <v>0</v>
      </c>
      <c r="O22" s="39">
        <v>0</v>
      </c>
      <c r="P22" s="39">
        <v>0</v>
      </c>
      <c r="Q22" s="39">
        <v>0</v>
      </c>
      <c r="R22" s="39">
        <v>0</v>
      </c>
      <c r="S22" s="39">
        <v>0</v>
      </c>
      <c r="T22" s="39">
        <v>0</v>
      </c>
      <c r="U22" s="39">
        <v>0</v>
      </c>
      <c r="V22" s="39">
        <v>0</v>
      </c>
      <c r="W22" s="39">
        <v>0</v>
      </c>
      <c r="X22" s="39">
        <v>0</v>
      </c>
      <c r="Y22" s="39">
        <v>0</v>
      </c>
      <c r="Z22" s="39">
        <v>0</v>
      </c>
      <c r="AA22" s="39">
        <v>0</v>
      </c>
      <c r="AB22" s="39">
        <v>0</v>
      </c>
      <c r="AC22" s="39">
        <v>0</v>
      </c>
      <c r="AD22" s="39">
        <v>0</v>
      </c>
      <c r="AE22" s="39">
        <v>0</v>
      </c>
      <c r="AF22" s="39">
        <v>0</v>
      </c>
      <c r="AG22" s="31">
        <v>0</v>
      </c>
      <c r="AH22" s="31">
        <v>0</v>
      </c>
      <c r="AI22" s="31">
        <v>10</v>
      </c>
      <c r="AJ22" s="31">
        <v>2</v>
      </c>
      <c r="AK22" s="19">
        <f>SUM(B22:AJ22)</f>
        <v>1122</v>
      </c>
    </row>
    <row r="23" spans="1:37" x14ac:dyDescent="0.3">
      <c r="A23" s="1" t="s">
        <v>35</v>
      </c>
      <c r="B23" s="19">
        <f>SUM(B21:B22)</f>
        <v>915</v>
      </c>
      <c r="C23" s="19">
        <f t="shared" ref="C23:AJ23" si="0">SUM(C21:C22)</f>
        <v>24</v>
      </c>
      <c r="D23" s="19">
        <f t="shared" si="0"/>
        <v>133</v>
      </c>
      <c r="E23" s="19">
        <f t="shared" si="0"/>
        <v>447</v>
      </c>
      <c r="F23" s="19">
        <f t="shared" si="0"/>
        <v>50</v>
      </c>
      <c r="G23" s="19">
        <f t="shared" si="0"/>
        <v>238</v>
      </c>
      <c r="H23" s="19">
        <f t="shared" si="0"/>
        <v>2</v>
      </c>
      <c r="I23" s="19">
        <f t="shared" si="0"/>
        <v>0</v>
      </c>
      <c r="J23" s="19">
        <f t="shared" si="0"/>
        <v>2</v>
      </c>
      <c r="K23" s="19">
        <f t="shared" si="0"/>
        <v>4</v>
      </c>
      <c r="L23" s="19">
        <f t="shared" si="0"/>
        <v>36</v>
      </c>
      <c r="M23" s="19">
        <f t="shared" si="0"/>
        <v>24</v>
      </c>
      <c r="N23" s="19">
        <f t="shared" si="0"/>
        <v>2</v>
      </c>
      <c r="O23" s="19">
        <f t="shared" si="0"/>
        <v>8</v>
      </c>
      <c r="P23" s="19">
        <f t="shared" si="0"/>
        <v>4</v>
      </c>
      <c r="Q23" s="19">
        <f t="shared" si="0"/>
        <v>0</v>
      </c>
      <c r="R23" s="19">
        <f t="shared" si="0"/>
        <v>18</v>
      </c>
      <c r="S23" s="19">
        <f t="shared" si="0"/>
        <v>2</v>
      </c>
      <c r="T23" s="19">
        <f t="shared" si="0"/>
        <v>6</v>
      </c>
      <c r="U23" s="19">
        <f t="shared" si="0"/>
        <v>6</v>
      </c>
      <c r="V23" s="19">
        <f t="shared" si="0"/>
        <v>0</v>
      </c>
      <c r="W23" s="19">
        <f t="shared" si="0"/>
        <v>6</v>
      </c>
      <c r="X23" s="19">
        <f t="shared" si="0"/>
        <v>4</v>
      </c>
      <c r="Y23" s="19">
        <f t="shared" si="0"/>
        <v>2</v>
      </c>
      <c r="Z23" s="19">
        <f t="shared" si="0"/>
        <v>8</v>
      </c>
      <c r="AA23" s="19">
        <f t="shared" si="0"/>
        <v>6</v>
      </c>
      <c r="AB23" s="19">
        <f t="shared" si="0"/>
        <v>14</v>
      </c>
      <c r="AC23" s="19">
        <f t="shared" si="0"/>
        <v>2</v>
      </c>
      <c r="AD23" s="19">
        <f t="shared" si="0"/>
        <v>28</v>
      </c>
      <c r="AE23" s="19">
        <f t="shared" si="0"/>
        <v>18</v>
      </c>
      <c r="AF23" s="19">
        <f t="shared" si="0"/>
        <v>0</v>
      </c>
      <c r="AG23" s="19">
        <f t="shared" si="0"/>
        <v>4</v>
      </c>
      <c r="AH23" s="19">
        <f t="shared" si="0"/>
        <v>4</v>
      </c>
      <c r="AI23" s="19">
        <f t="shared" si="0"/>
        <v>70</v>
      </c>
      <c r="AJ23" s="19">
        <f t="shared" si="0"/>
        <v>6</v>
      </c>
      <c r="AK23" s="19">
        <f>SUM(B23:AJ23)</f>
        <v>2093</v>
      </c>
    </row>
    <row r="24" spans="1:37" x14ac:dyDescent="0.3">
      <c r="A24" s="37"/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</row>
    <row r="25" spans="1:37" x14ac:dyDescent="0.3">
      <c r="A25" s="37"/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</row>
    <row r="26" spans="1:37" x14ac:dyDescent="0.3">
      <c r="A26" s="37"/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</row>
  </sheetData>
  <pageMargins left="0.7" right="0.7" top="0.75" bottom="0.75" header="0.3" footer="0.3"/>
  <pageSetup paperSize="9" scale="56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7030A0"/>
    <pageSetUpPr fitToPage="1"/>
  </sheetPr>
  <dimension ref="A4:AI18"/>
  <sheetViews>
    <sheetView topLeftCell="B1" zoomScale="55" zoomScaleNormal="55" zoomScaleSheetLayoutView="70" workbookViewId="0">
      <selection activeCell="AF19" sqref="AF19"/>
    </sheetView>
  </sheetViews>
  <sheetFormatPr defaultColWidth="9" defaultRowHeight="14" x14ac:dyDescent="0.3"/>
  <cols>
    <col min="1" max="2" width="11.6640625" style="1" bestFit="1" customWidth="1"/>
    <col min="3" max="3" width="13.1640625" style="1" bestFit="1" customWidth="1"/>
    <col min="4" max="4" width="12.1640625" style="1" bestFit="1" customWidth="1"/>
    <col min="5" max="8" width="12.83203125" style="1" bestFit="1" customWidth="1"/>
    <col min="9" max="10" width="12.1640625" style="1" bestFit="1" customWidth="1"/>
    <col min="11" max="15" width="12.83203125" style="1" bestFit="1" customWidth="1"/>
    <col min="16" max="18" width="13.6640625" style="1" bestFit="1" customWidth="1"/>
    <col min="19" max="19" width="13.1640625" style="1" bestFit="1" customWidth="1"/>
    <col min="20" max="28" width="13.6640625" style="1" bestFit="1" customWidth="1"/>
    <col min="29" max="29" width="14.6640625" style="1" bestFit="1" customWidth="1"/>
    <col min="30" max="30" width="13.6640625" style="1" bestFit="1" customWidth="1"/>
    <col min="31" max="31" width="14.6640625" style="1" bestFit="1" customWidth="1"/>
    <col min="32" max="32" width="13.6640625" style="1" bestFit="1" customWidth="1"/>
    <col min="33" max="33" width="14.1640625" style="1" customWidth="1"/>
    <col min="34" max="34" width="12.58203125" style="1" bestFit="1" customWidth="1"/>
    <col min="35" max="35" width="11.6640625" style="1" bestFit="1" customWidth="1"/>
    <col min="36" max="16384" width="9" style="1"/>
  </cols>
  <sheetData>
    <row r="4" spans="1:35" x14ac:dyDescent="0.3">
      <c r="C4" s="6"/>
      <c r="D4" s="40">
        <v>45433</v>
      </c>
      <c r="E4" s="40">
        <v>45434</v>
      </c>
      <c r="F4" s="40">
        <v>45435</v>
      </c>
      <c r="G4" s="40">
        <v>45436</v>
      </c>
      <c r="H4" s="40">
        <v>45437</v>
      </c>
      <c r="I4" s="40">
        <v>45438</v>
      </c>
      <c r="J4" s="40">
        <v>45439</v>
      </c>
      <c r="K4" s="40">
        <v>45440</v>
      </c>
      <c r="L4" s="40">
        <v>45441</v>
      </c>
      <c r="M4" s="40">
        <v>45442</v>
      </c>
      <c r="N4" s="40">
        <v>45443</v>
      </c>
      <c r="O4" s="36">
        <v>45444</v>
      </c>
      <c r="P4" s="36">
        <v>45445</v>
      </c>
      <c r="Q4" s="36">
        <v>45446</v>
      </c>
      <c r="R4" s="36">
        <v>45447</v>
      </c>
      <c r="S4" s="36">
        <v>45448</v>
      </c>
      <c r="T4" s="36">
        <v>45449</v>
      </c>
      <c r="U4" s="36">
        <v>45450</v>
      </c>
      <c r="V4" s="36">
        <v>45451</v>
      </c>
      <c r="W4" s="36">
        <v>45452</v>
      </c>
      <c r="X4" s="36">
        <v>45453</v>
      </c>
      <c r="Y4" s="36">
        <v>45454</v>
      </c>
      <c r="Z4" s="36">
        <v>45455</v>
      </c>
      <c r="AA4" s="36">
        <v>45456</v>
      </c>
      <c r="AB4" s="36">
        <v>45457</v>
      </c>
      <c r="AC4" s="36">
        <v>45458</v>
      </c>
      <c r="AD4" s="36">
        <v>45459</v>
      </c>
      <c r="AE4" s="36">
        <v>45460</v>
      </c>
      <c r="AF4" s="36">
        <v>45461</v>
      </c>
      <c r="AG4" s="36">
        <v>45462</v>
      </c>
    </row>
    <row r="5" spans="1:35" x14ac:dyDescent="0.3">
      <c r="A5" s="5"/>
      <c r="B5" s="5"/>
      <c r="C5" s="7" t="s">
        <v>36</v>
      </c>
      <c r="D5" s="14">
        <v>137819</v>
      </c>
      <c r="E5" s="14">
        <v>141162</v>
      </c>
      <c r="F5" s="14">
        <v>135801</v>
      </c>
      <c r="G5" s="14">
        <v>151900</v>
      </c>
      <c r="H5" s="14">
        <v>147943</v>
      </c>
      <c r="I5" s="14">
        <v>151742</v>
      </c>
      <c r="J5" s="14">
        <v>143855</v>
      </c>
      <c r="K5" s="14">
        <v>133648</v>
      </c>
      <c r="L5" s="14">
        <v>131728</v>
      </c>
      <c r="M5" s="14">
        <v>136860</v>
      </c>
      <c r="N5" s="14">
        <v>164816</v>
      </c>
      <c r="O5" s="14">
        <v>152760</v>
      </c>
      <c r="P5" s="14">
        <v>143278</v>
      </c>
      <c r="Q5" s="14">
        <v>156225</v>
      </c>
      <c r="R5" s="14">
        <v>144437</v>
      </c>
      <c r="S5" s="14">
        <v>133999</v>
      </c>
      <c r="T5" s="14">
        <v>139289</v>
      </c>
      <c r="U5" s="14">
        <v>155612</v>
      </c>
      <c r="V5" s="14">
        <v>151097</v>
      </c>
      <c r="W5" s="14">
        <v>153891</v>
      </c>
      <c r="X5" s="14">
        <v>148448</v>
      </c>
      <c r="Y5" s="14">
        <v>141139</v>
      </c>
      <c r="Z5" s="14">
        <v>137140</v>
      </c>
      <c r="AA5" s="14">
        <v>148012</v>
      </c>
      <c r="AB5" s="14">
        <v>154503</v>
      </c>
      <c r="AC5" s="14">
        <v>148012</v>
      </c>
      <c r="AD5" s="14">
        <v>150503</v>
      </c>
      <c r="AE5" s="14">
        <v>148372</v>
      </c>
      <c r="AF5" s="14">
        <v>140793</v>
      </c>
      <c r="AG5" s="14">
        <v>142886</v>
      </c>
      <c r="AH5" s="35"/>
      <c r="AI5" s="35"/>
    </row>
    <row r="6" spans="1:35" x14ac:dyDescent="0.3">
      <c r="A6" s="5"/>
      <c r="B6" s="38"/>
      <c r="C6" s="8" t="s">
        <v>37</v>
      </c>
      <c r="D6" s="14">
        <v>172470</v>
      </c>
      <c r="E6" s="14">
        <v>176786</v>
      </c>
      <c r="F6" s="14">
        <v>165042</v>
      </c>
      <c r="G6" s="14">
        <v>179110</v>
      </c>
      <c r="H6" s="14">
        <v>185283</v>
      </c>
      <c r="I6" s="14">
        <v>193638</v>
      </c>
      <c r="J6" s="14">
        <v>179159</v>
      </c>
      <c r="K6" s="14">
        <v>171246</v>
      </c>
      <c r="L6" s="14">
        <v>170721</v>
      </c>
      <c r="M6" s="14">
        <v>167803</v>
      </c>
      <c r="N6" s="14">
        <v>196769</v>
      </c>
      <c r="O6" s="14">
        <v>190463</v>
      </c>
      <c r="P6" s="14">
        <v>190967</v>
      </c>
      <c r="Q6" s="14">
        <v>177257</v>
      </c>
      <c r="R6" s="14">
        <v>163936</v>
      </c>
      <c r="S6" s="14">
        <v>171350</v>
      </c>
      <c r="T6" s="14">
        <v>169751</v>
      </c>
      <c r="U6" s="14">
        <v>184701</v>
      </c>
      <c r="V6" s="14">
        <v>184621</v>
      </c>
      <c r="W6" s="14">
        <v>192755</v>
      </c>
      <c r="X6" s="14">
        <v>183131</v>
      </c>
      <c r="Y6" s="14">
        <v>172251</v>
      </c>
      <c r="Z6" s="14">
        <v>178884</v>
      </c>
      <c r="AA6" s="14">
        <v>174429</v>
      </c>
      <c r="AB6" s="14">
        <v>189601</v>
      </c>
      <c r="AC6" s="14">
        <v>174429</v>
      </c>
      <c r="AD6" s="14">
        <v>200499</v>
      </c>
      <c r="AE6" s="14">
        <v>187962</v>
      </c>
      <c r="AF6" s="14">
        <v>178977</v>
      </c>
      <c r="AG6" s="14">
        <v>182175</v>
      </c>
      <c r="AH6" s="35"/>
      <c r="AI6" s="35"/>
    </row>
    <row r="7" spans="1:35" x14ac:dyDescent="0.3">
      <c r="A7" s="5"/>
      <c r="C7" s="9" t="s">
        <v>39</v>
      </c>
      <c r="D7" s="14">
        <v>327313</v>
      </c>
      <c r="E7" s="14">
        <v>310289</v>
      </c>
      <c r="F7" s="14">
        <v>317948</v>
      </c>
      <c r="G7" s="14">
        <v>300843</v>
      </c>
      <c r="H7" s="14">
        <v>331010</v>
      </c>
      <c r="I7" s="14">
        <v>333226</v>
      </c>
      <c r="J7" s="14">
        <v>345380</v>
      </c>
      <c r="K7" s="14">
        <v>323014</v>
      </c>
      <c r="L7" s="14">
        <v>304894</v>
      </c>
      <c r="M7" s="14">
        <v>302449</v>
      </c>
      <c r="N7" s="14">
        <v>304663</v>
      </c>
      <c r="O7" s="14">
        <v>361585</v>
      </c>
      <c r="P7" s="14">
        <v>343223</v>
      </c>
      <c r="Q7" s="14">
        <v>334245</v>
      </c>
      <c r="R7" s="14">
        <v>333482</v>
      </c>
      <c r="S7" s="14">
        <v>308373</v>
      </c>
      <c r="T7" s="14">
        <v>305349</v>
      </c>
      <c r="U7" s="14">
        <v>309040</v>
      </c>
      <c r="V7" s="14">
        <v>335718</v>
      </c>
      <c r="W7" s="14">
        <v>346646</v>
      </c>
      <c r="X7" s="14">
        <v>331579</v>
      </c>
      <c r="Y7" s="14">
        <v>313390</v>
      </c>
      <c r="Z7" s="14">
        <v>316024</v>
      </c>
      <c r="AA7" s="14">
        <v>322441</v>
      </c>
      <c r="AB7" s="14">
        <v>344104</v>
      </c>
      <c r="AC7" s="14">
        <v>322441</v>
      </c>
      <c r="AD7" s="14">
        <v>351002</v>
      </c>
      <c r="AE7" s="14">
        <v>336334</v>
      </c>
      <c r="AF7" s="14">
        <v>319770</v>
      </c>
      <c r="AG7" s="14">
        <v>325061</v>
      </c>
      <c r="AH7" s="35"/>
      <c r="AI7" s="35"/>
    </row>
    <row r="8" spans="1:35" x14ac:dyDescent="0.3">
      <c r="A8" s="5"/>
      <c r="B8" s="5"/>
      <c r="C8" s="5"/>
    </row>
    <row r="9" spans="1:35" x14ac:dyDescent="0.3">
      <c r="A9" s="38"/>
      <c r="B9" s="38"/>
      <c r="C9" s="38"/>
    </row>
    <row r="10" spans="1:35" x14ac:dyDescent="0.3">
      <c r="C10" s="5"/>
    </row>
    <row r="11" spans="1:35" x14ac:dyDescent="0.3">
      <c r="C11" s="5"/>
    </row>
    <row r="12" spans="1:35" x14ac:dyDescent="0.3">
      <c r="C12" s="5"/>
    </row>
    <row r="13" spans="1:35" x14ac:dyDescent="0.3">
      <c r="C13" s="5"/>
    </row>
    <row r="14" spans="1:35" x14ac:dyDescent="0.3">
      <c r="C14" s="5"/>
    </row>
    <row r="15" spans="1:35" x14ac:dyDescent="0.3">
      <c r="C15" s="5"/>
    </row>
    <row r="16" spans="1:35" x14ac:dyDescent="0.3">
      <c r="C16" s="2"/>
    </row>
    <row r="17" spans="3:3" x14ac:dyDescent="0.3">
      <c r="C17" s="2"/>
    </row>
    <row r="18" spans="3:3" x14ac:dyDescent="0.3">
      <c r="C18" s="2"/>
    </row>
  </sheetData>
  <pageMargins left="0.7" right="0.7" top="0.75" bottom="0.75" header="0.3" footer="0.3"/>
  <pageSetup paperSize="9" scale="53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7030A0"/>
    <pageSetUpPr fitToPage="1"/>
  </sheetPr>
  <dimension ref="A2:AE47"/>
  <sheetViews>
    <sheetView zoomScale="55" zoomScaleNormal="55" workbookViewId="0">
      <selection activeCell="C4" sqref="C4"/>
    </sheetView>
  </sheetViews>
  <sheetFormatPr defaultColWidth="9" defaultRowHeight="14.5" x14ac:dyDescent="0.3"/>
  <cols>
    <col min="1" max="2" width="11.6640625" style="3" bestFit="1" customWidth="1"/>
    <col min="3" max="3" width="13" style="3" bestFit="1" customWidth="1"/>
    <col min="4" max="4" width="22.6640625" style="3" bestFit="1" customWidth="1"/>
    <col min="5" max="6" width="14.1640625" style="3" bestFit="1" customWidth="1"/>
    <col min="7" max="7" width="13.1640625" style="3" bestFit="1" customWidth="1"/>
    <col min="8" max="8" width="14.6640625" style="3" customWidth="1"/>
    <col min="9" max="9" width="13.83203125" style="3" bestFit="1" customWidth="1"/>
    <col min="10" max="10" width="14.1640625" style="3" bestFit="1" customWidth="1"/>
    <col min="11" max="11" width="15.6640625" style="3" customWidth="1"/>
    <col min="12" max="12" width="13.83203125" style="3" bestFit="1" customWidth="1"/>
    <col min="13" max="13" width="14.1640625" style="3" bestFit="1" customWidth="1"/>
    <col min="14" max="14" width="15.83203125" style="3" customWidth="1"/>
    <col min="15" max="15" width="15.1640625" style="3" customWidth="1"/>
    <col min="16" max="16" width="9" style="3" customWidth="1"/>
    <col min="17" max="17" width="15.1640625" style="3" customWidth="1"/>
    <col min="18" max="30" width="9" style="3"/>
    <col min="31" max="31" width="119.1640625" style="3" customWidth="1"/>
    <col min="32" max="16384" width="9" style="3"/>
  </cols>
  <sheetData>
    <row r="2" spans="1:31" x14ac:dyDescent="0.3">
      <c r="D2" s="6"/>
    </row>
    <row r="4" spans="1:31" x14ac:dyDescent="0.3">
      <c r="C4" s="6"/>
      <c r="D4" s="32">
        <v>45078</v>
      </c>
      <c r="E4" s="32">
        <v>45108</v>
      </c>
      <c r="F4" s="32">
        <v>45139</v>
      </c>
      <c r="G4" s="32">
        <v>45170</v>
      </c>
      <c r="H4" s="32">
        <v>45200</v>
      </c>
      <c r="I4" s="32">
        <v>45231</v>
      </c>
      <c r="J4" s="32">
        <v>45261</v>
      </c>
      <c r="K4" s="33">
        <v>45292</v>
      </c>
      <c r="L4" s="33">
        <v>45323</v>
      </c>
      <c r="M4" s="33">
        <v>45352</v>
      </c>
      <c r="N4" s="33">
        <v>45383</v>
      </c>
      <c r="O4" s="33">
        <v>45413</v>
      </c>
    </row>
    <row r="5" spans="1:31" x14ac:dyDescent="0.3">
      <c r="A5" s="4"/>
      <c r="B5" s="4"/>
      <c r="C5" s="10" t="s">
        <v>36</v>
      </c>
      <c r="D5" s="11">
        <v>4564161</v>
      </c>
      <c r="E5" s="11">
        <v>4906598</v>
      </c>
      <c r="F5" s="11">
        <v>4973595</v>
      </c>
      <c r="G5" s="11">
        <v>4323268</v>
      </c>
      <c r="H5" s="11">
        <v>5112748</v>
      </c>
      <c r="I5" s="11">
        <v>5206039</v>
      </c>
      <c r="J5" s="11">
        <v>5492273</v>
      </c>
      <c r="K5" s="27">
        <v>5726778</v>
      </c>
      <c r="L5" s="27">
        <v>5273841</v>
      </c>
      <c r="M5" s="27">
        <v>5452156</v>
      </c>
      <c r="N5" s="27">
        <v>5204559</v>
      </c>
      <c r="O5" s="27">
        <v>4883700</v>
      </c>
    </row>
    <row r="6" spans="1:31" x14ac:dyDescent="0.3">
      <c r="A6" s="4"/>
      <c r="B6" s="4"/>
      <c r="C6" s="12" t="s">
        <v>37</v>
      </c>
      <c r="D6" s="11">
        <v>4622311</v>
      </c>
      <c r="E6" s="11">
        <v>5306057</v>
      </c>
      <c r="F6" s="11">
        <v>5296450</v>
      </c>
      <c r="G6" s="11">
        <v>4567620</v>
      </c>
      <c r="H6" s="11">
        <v>5349753</v>
      </c>
      <c r="I6" s="11">
        <v>5487635</v>
      </c>
      <c r="J6" s="11">
        <v>6403837</v>
      </c>
      <c r="K6" s="27">
        <v>6631466</v>
      </c>
      <c r="L6" s="27">
        <v>6516915</v>
      </c>
      <c r="M6" s="27">
        <v>6574140</v>
      </c>
      <c r="N6" s="27">
        <v>6233452</v>
      </c>
      <c r="O6" s="27">
        <v>5726133</v>
      </c>
    </row>
    <row r="7" spans="1:31" x14ac:dyDescent="0.3">
      <c r="C7" s="13" t="s">
        <v>39</v>
      </c>
      <c r="D7" s="11">
        <f t="shared" ref="D7:H7" si="0">SUM(D5:D6)</f>
        <v>9186472</v>
      </c>
      <c r="E7" s="11">
        <f t="shared" si="0"/>
        <v>10212655</v>
      </c>
      <c r="F7" s="11">
        <f t="shared" si="0"/>
        <v>10270045</v>
      </c>
      <c r="G7" s="11">
        <f t="shared" si="0"/>
        <v>8890888</v>
      </c>
      <c r="H7" s="11">
        <f t="shared" si="0"/>
        <v>10462501</v>
      </c>
      <c r="I7" s="11">
        <f>SUM(I5:I6)</f>
        <v>10693674</v>
      </c>
      <c r="J7" s="11">
        <v>11896110</v>
      </c>
      <c r="K7" s="27">
        <v>12358244</v>
      </c>
      <c r="L7" s="27">
        <v>11790756</v>
      </c>
      <c r="M7" s="27">
        <v>12026296</v>
      </c>
      <c r="N7" s="27">
        <v>11438011</v>
      </c>
      <c r="O7" s="27">
        <v>10609833</v>
      </c>
    </row>
    <row r="8" spans="1:31" x14ac:dyDescent="0.3">
      <c r="A8" s="4"/>
      <c r="B8" s="4"/>
      <c r="C8" s="4"/>
      <c r="AE8" s="6" t="s">
        <v>56</v>
      </c>
    </row>
    <row r="9" spans="1:31" x14ac:dyDescent="0.3">
      <c r="A9" s="4"/>
      <c r="B9" s="4"/>
      <c r="C9" s="4"/>
      <c r="O9" s="22"/>
      <c r="P9" s="22"/>
    </row>
    <row r="10" spans="1:31" x14ac:dyDescent="0.3">
      <c r="Q10" s="21"/>
    </row>
    <row r="11" spans="1:31" x14ac:dyDescent="0.3">
      <c r="Q11" s="21"/>
    </row>
    <row r="12" spans="1:31" x14ac:dyDescent="0.3">
      <c r="Q12" s="21"/>
    </row>
    <row r="47" ht="25.5" customHeight="1" x14ac:dyDescent="0.3"/>
  </sheetData>
  <pageMargins left="0.7" right="0.7" top="0.75" bottom="0.75" header="0.3" footer="0.3"/>
  <pageSetup paperSize="9" scale="84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2600D-6247-4AF9-BE15-88FDC28F4498}">
  <dimension ref="A1:H31"/>
  <sheetViews>
    <sheetView zoomScale="70" zoomScaleNormal="70" workbookViewId="0">
      <selection activeCell="I20" sqref="I20"/>
    </sheetView>
  </sheetViews>
  <sheetFormatPr defaultRowHeight="14" x14ac:dyDescent="0.3"/>
  <cols>
    <col min="1" max="1" width="9.1640625" customWidth="1"/>
    <col min="3" max="3" width="9.6640625" bestFit="1" customWidth="1"/>
    <col min="4" max="4" width="17.83203125" hidden="1" customWidth="1"/>
    <col min="5" max="5" width="13.6640625" customWidth="1"/>
    <col min="7" max="8" width="0" hidden="1" customWidth="1"/>
  </cols>
  <sheetData>
    <row r="1" spans="1:8" s="30" customFormat="1" x14ac:dyDescent="0.3">
      <c r="A1" s="29" t="s">
        <v>40</v>
      </c>
      <c r="B1" s="29" t="s">
        <v>41</v>
      </c>
      <c r="C1" s="29" t="s">
        <v>42</v>
      </c>
      <c r="D1" s="30" t="s">
        <v>43</v>
      </c>
      <c r="G1" s="30">
        <v>1</v>
      </c>
      <c r="H1" s="30" t="s">
        <v>44</v>
      </c>
    </row>
    <row r="2" spans="1:8" s="30" customFormat="1" x14ac:dyDescent="0.3">
      <c r="A2" s="30">
        <v>19</v>
      </c>
      <c r="B2" s="30" t="s">
        <v>57</v>
      </c>
      <c r="C2" s="30">
        <v>2024</v>
      </c>
      <c r="D2" s="30">
        <f>C2-1</f>
        <v>2023</v>
      </c>
      <c r="G2" s="30">
        <v>2</v>
      </c>
      <c r="H2" s="30" t="s">
        <v>45</v>
      </c>
    </row>
    <row r="3" spans="1:8" ht="52.5" customHeight="1" x14ac:dyDescent="0.3">
      <c r="G3">
        <v>3</v>
      </c>
      <c r="H3" t="s">
        <v>46</v>
      </c>
    </row>
    <row r="4" spans="1:8" ht="36" hidden="1" customHeight="1" x14ac:dyDescent="0.3">
      <c r="A4" t="s">
        <v>47</v>
      </c>
      <c r="G4">
        <v>4</v>
      </c>
      <c r="H4" t="s">
        <v>48</v>
      </c>
    </row>
    <row r="5" spans="1:8" ht="53.25" hidden="1" customHeight="1" x14ac:dyDescent="0.3">
      <c r="A5" t="s">
        <v>49</v>
      </c>
      <c r="B5" s="28" t="str">
        <f>A5&amp;$A$2&amp;VLOOKUP($A$2,$G$1:$H$31,2,0)&amp;" "&amp;$B$2&amp;" "&amp;$C$2</f>
        <v>Number of Total Passengers as of 19th Jun 2024</v>
      </c>
      <c r="G5">
        <v>5</v>
      </c>
      <c r="H5" t="s">
        <v>48</v>
      </c>
    </row>
    <row r="6" spans="1:8" ht="32.25" hidden="1" customHeight="1" x14ac:dyDescent="0.3">
      <c r="A6" t="s">
        <v>50</v>
      </c>
      <c r="G6">
        <v>6</v>
      </c>
      <c r="H6" t="s">
        <v>48</v>
      </c>
    </row>
    <row r="7" spans="1:8" ht="42.75" hidden="1" customHeight="1" x14ac:dyDescent="0.3">
      <c r="A7" t="s">
        <v>51</v>
      </c>
      <c r="B7" s="28" t="str">
        <f>A7&amp;$A$2&amp;VLOOKUP($A$2,$G$1:$H$31,2,0)&amp;" "&amp;$B$2&amp;" "&amp;$C$2</f>
        <v>Number of Total Flights as of 19th Jun 2024</v>
      </c>
      <c r="G7">
        <v>7</v>
      </c>
      <c r="H7" t="s">
        <v>48</v>
      </c>
    </row>
    <row r="8" spans="1:8" ht="42.75" hidden="1" customHeight="1" x14ac:dyDescent="0.3">
      <c r="A8" t="s">
        <v>52</v>
      </c>
      <c r="G8">
        <v>8</v>
      </c>
      <c r="H8" t="s">
        <v>48</v>
      </c>
    </row>
    <row r="9" spans="1:8" ht="26.25" hidden="1" customHeight="1" x14ac:dyDescent="0.3">
      <c r="A9" t="s">
        <v>53</v>
      </c>
      <c r="B9" s="28" t="str">
        <f>A9&amp;$A$2&amp;VLOOKUP($A$2,$G$1:$H$31,2,0)&amp;" "&amp;$B$2&amp;" "&amp;$C$2</f>
        <v>Total Passengers as of 19th Jun 2024</v>
      </c>
      <c r="G9">
        <v>9</v>
      </c>
      <c r="H9" t="s">
        <v>48</v>
      </c>
    </row>
    <row r="10" spans="1:8" ht="43.5" hidden="1" customHeight="1" x14ac:dyDescent="0.3">
      <c r="A10" t="s">
        <v>54</v>
      </c>
      <c r="G10">
        <v>10</v>
      </c>
      <c r="H10" t="s">
        <v>48</v>
      </c>
    </row>
    <row r="11" spans="1:8" ht="57" hidden="1" customHeight="1" x14ac:dyDescent="0.3">
      <c r="A11" t="s">
        <v>55</v>
      </c>
      <c r="B11" s="34" t="str">
        <f>A11&amp;TEXT('12-Months PAX'!$D$4,"mmmm")&amp;" "&amp;$D$2</f>
        <v>Total Passengers since June 2023</v>
      </c>
      <c r="G11">
        <v>11</v>
      </c>
      <c r="H11" t="s">
        <v>48</v>
      </c>
    </row>
    <row r="12" spans="1:8" x14ac:dyDescent="0.3">
      <c r="G12">
        <v>12</v>
      </c>
      <c r="H12" t="s">
        <v>48</v>
      </c>
    </row>
    <row r="13" spans="1:8" x14ac:dyDescent="0.3">
      <c r="G13">
        <v>13</v>
      </c>
      <c r="H13" t="s">
        <v>48</v>
      </c>
    </row>
    <row r="14" spans="1:8" x14ac:dyDescent="0.3">
      <c r="G14">
        <v>14</v>
      </c>
      <c r="H14" t="s">
        <v>48</v>
      </c>
    </row>
    <row r="15" spans="1:8" x14ac:dyDescent="0.3">
      <c r="G15">
        <v>15</v>
      </c>
      <c r="H15" t="s">
        <v>48</v>
      </c>
    </row>
    <row r="16" spans="1:8" x14ac:dyDescent="0.3">
      <c r="G16">
        <v>16</v>
      </c>
      <c r="H16" t="s">
        <v>48</v>
      </c>
    </row>
    <row r="17" spans="7:8" x14ac:dyDescent="0.3">
      <c r="G17">
        <v>17</v>
      </c>
      <c r="H17" t="s">
        <v>48</v>
      </c>
    </row>
    <row r="18" spans="7:8" x14ac:dyDescent="0.3">
      <c r="G18">
        <v>18</v>
      </c>
      <c r="H18" t="s">
        <v>48</v>
      </c>
    </row>
    <row r="19" spans="7:8" x14ac:dyDescent="0.3">
      <c r="G19">
        <v>19</v>
      </c>
      <c r="H19" t="s">
        <v>48</v>
      </c>
    </row>
    <row r="20" spans="7:8" x14ac:dyDescent="0.3">
      <c r="G20">
        <v>20</v>
      </c>
      <c r="H20" t="s">
        <v>48</v>
      </c>
    </row>
    <row r="21" spans="7:8" x14ac:dyDescent="0.3">
      <c r="G21">
        <v>21</v>
      </c>
      <c r="H21" t="s">
        <v>44</v>
      </c>
    </row>
    <row r="22" spans="7:8" x14ac:dyDescent="0.3">
      <c r="G22">
        <v>22</v>
      </c>
      <c r="H22" t="s">
        <v>45</v>
      </c>
    </row>
    <row r="23" spans="7:8" x14ac:dyDescent="0.3">
      <c r="G23">
        <v>23</v>
      </c>
      <c r="H23" t="s">
        <v>46</v>
      </c>
    </row>
    <row r="24" spans="7:8" x14ac:dyDescent="0.3">
      <c r="G24">
        <v>24</v>
      </c>
      <c r="H24" t="s">
        <v>48</v>
      </c>
    </row>
    <row r="25" spans="7:8" x14ac:dyDescent="0.3">
      <c r="G25">
        <v>25</v>
      </c>
      <c r="H25" t="s">
        <v>48</v>
      </c>
    </row>
    <row r="26" spans="7:8" x14ac:dyDescent="0.3">
      <c r="G26">
        <v>26</v>
      </c>
      <c r="H26" t="s">
        <v>48</v>
      </c>
    </row>
    <row r="27" spans="7:8" x14ac:dyDescent="0.3">
      <c r="G27">
        <v>27</v>
      </c>
      <c r="H27" t="s">
        <v>48</v>
      </c>
    </row>
    <row r="28" spans="7:8" x14ac:dyDescent="0.3">
      <c r="G28">
        <v>28</v>
      </c>
      <c r="H28" t="s">
        <v>48</v>
      </c>
    </row>
    <row r="29" spans="7:8" x14ac:dyDescent="0.3">
      <c r="G29">
        <v>29</v>
      </c>
      <c r="H29" t="s">
        <v>48</v>
      </c>
    </row>
    <row r="30" spans="7:8" x14ac:dyDescent="0.3">
      <c r="G30">
        <v>30</v>
      </c>
      <c r="H30" t="s">
        <v>48</v>
      </c>
    </row>
    <row r="31" spans="7:8" x14ac:dyDescent="0.3">
      <c r="G31">
        <v>31</v>
      </c>
      <c r="H31" t="s">
        <v>44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888b3db-7650-4fb5-87c2-1adeb607d113" xsi:nil="true"/>
    <lcf76f155ced4ddcb4097134ff3c332f xmlns="d1f8fc93-d40b-44ac-9772-57f29c0b5a08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เอกสาร" ma:contentTypeID="0x010100C113AB14D77D0847A1558A7A1264D5DF" ma:contentTypeVersion="14" ma:contentTypeDescription="สร้างเอกสารใหม่" ma:contentTypeScope="" ma:versionID="ad6f6b8429f2daeed72493cd0814576d">
  <xsd:schema xmlns:xsd="http://www.w3.org/2001/XMLSchema" xmlns:xs="http://www.w3.org/2001/XMLSchema" xmlns:p="http://schemas.microsoft.com/office/2006/metadata/properties" xmlns:ns2="d1f8fc93-d40b-44ac-9772-57f29c0b5a08" xmlns:ns3="e888b3db-7650-4fb5-87c2-1adeb607d113" targetNamespace="http://schemas.microsoft.com/office/2006/metadata/properties" ma:root="true" ma:fieldsID="a15bd484bca1c4f85b2d02ca7c76dbb6" ns2:_="" ns3:_="">
    <xsd:import namespace="d1f8fc93-d40b-44ac-9772-57f29c0b5a08"/>
    <xsd:import namespace="e888b3db-7650-4fb5-87c2-1adeb607d11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f8fc93-d40b-44ac-9772-57f29c0b5a0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แท็กรูป" ma:readOnly="false" ma:fieldId="{5cf76f15-5ced-4ddc-b409-7134ff3c332f}" ma:taxonomyMulti="true" ma:sspId="26718a3c-1ae5-4543-a4e0-1f6d0598e34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88b3db-7650-4fb5-87c2-1adeb607d11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แชร์กับ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แชร์พร้อมกับรายละเอียด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fa4bb701-2fd7-4019-ae52-8a2c175ce315}" ma:internalName="TaxCatchAll" ma:showField="CatchAllData" ma:web="e888b3db-7650-4fb5-87c2-1adeb607d11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ชนิดเนื้อหา"/>
        <xsd:element ref="dc:title" minOccurs="0" maxOccurs="1" ma:index="4" ma:displayName="ชื่อเรื่อง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8A3B149-BE2F-4F1C-BAB3-CD55D8B5C35A}">
  <ds:schemaRefs>
    <ds:schemaRef ds:uri="http://www.w3.org/XML/1998/namespace"/>
    <ds:schemaRef ds:uri="94894f43-eea7-4ced-b1a4-924f7f908573"/>
    <ds:schemaRef ds:uri="http://purl.org/dc/terms/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b2e8440b-ac47-426a-9dc1-f7ac9e817562"/>
    <ds:schemaRef ds:uri="http://schemas.microsoft.com/office/2006/metadata/properti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60825938-ECFF-468E-BEBE-74357B95446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0A4242-22B7-4D2A-BA1E-0D065536A35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Daily PAX</vt:lpstr>
      <vt:lpstr>Daily FMM</vt:lpstr>
      <vt:lpstr>30-Day PAX</vt:lpstr>
      <vt:lpstr>12-Months PAX</vt:lpstr>
      <vt:lpstr>Date</vt:lpstr>
      <vt:lpstr>'12-Months PAX'!Print_Area</vt:lpstr>
      <vt:lpstr>'Daily FMM'!Print_Area</vt:lpstr>
      <vt:lpstr>'Daily PAX'!Print_Area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Pattarapon Phasuk</dc:creator>
  <cp:keywords/>
  <dc:description/>
  <cp:lastModifiedBy>Chawit Punyamongkol</cp:lastModifiedBy>
  <cp:revision/>
  <dcterms:created xsi:type="dcterms:W3CDTF">2022-10-17T04:10:42Z</dcterms:created>
  <dcterms:modified xsi:type="dcterms:W3CDTF">2024-06-20T07:58:44Z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0x010100D5BD1F8A9573ED4591B9FAB7278FD699</vt:lpwstr>
  </property>
  <property fmtid="{D5CDD505-2E9C-101B-9397-08002B2CF9AE}" pid="3" name="MediaServiceImageTags">
    <vt:lpwstr/>
  </property>
</Properties>
</file>