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attarapon.p\OneDrive - CAAT\ASC central drive\Data and Information Service Group DI\1. Air Transport Statistics Data\01) Daily (+ India China)\02) ข้อมูลรายวัน ITD\2024\202408\ข้อมูลให้ ITD 20240816\"/>
    </mc:Choice>
  </mc:AlternateContent>
  <xr:revisionPtr revIDLastSave="0" documentId="6_{B8A677CD-8358-4FFA-B579-F4F2CD68A768}" xr6:coauthVersionLast="36" xr6:coauthVersionMax="36" xr10:uidLastSave="{00000000-0000-0000-0000-000000000000}"/>
  <bookViews>
    <workbookView xWindow="0" yWindow="0" windowWidth="19200" windowHeight="7668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state="hidden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FMM'!$B$54:$AK$85</definedName>
    <definedName name="_xlnm.Print_Area" localSheetId="0">'Daily PAX'!$B$53:$AK$81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240" l="1"/>
  <c r="B2" i="240" s="1"/>
  <c r="A2" i="240" l="1"/>
  <c r="C2" i="240"/>
  <c r="B9" i="240" s="1"/>
  <c r="B11" i="240"/>
  <c r="B7" i="240" l="1"/>
  <c r="B5" i="240"/>
</calcChain>
</file>

<file path=xl/sharedStrings.xml><?xml version="1.0" encoding="utf-8"?>
<sst xmlns="http://schemas.openxmlformats.org/spreadsheetml/2006/main" count="196" uniqueCount="71">
  <si>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</si>
  <si>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</si>
  <si>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</si>
  <si>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</si>
  <si>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</si>
  <si>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</si>
  <si>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</si>
  <si>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</si>
  <si>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</si>
  <si>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</si>
  <si>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</si>
  <si>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</si>
  <si>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</si>
  <si>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</si>
  <si>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</si>
  <si>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</si>
  <si>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</si>
  <si>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</si>
  <si>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</si>
  <si>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</si>
  <si>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</si>
  <si>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</si>
  <si>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</si>
  <si>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</si>
  <si>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</si>
  <si>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</si>
  <si>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</si>
  <si>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</si>
  <si>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</si>
  <si>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</si>
  <si>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</si>
  <si>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</si>
  <si>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</si>
  <si>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</si>
  <si>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</si>
  <si>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</si>
  <si>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</si>
  <si>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</si>
  <si>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</t>
  </si>
  <si>
    <t>Pax Total</t>
  </si>
  <si>
    <t>Day</t>
  </si>
  <si>
    <t>Month</t>
  </si>
  <si>
    <t>Year</t>
  </si>
  <si>
    <t>Previous Year</t>
  </si>
  <si>
    <t>st</t>
  </si>
  <si>
    <t>nd</t>
  </si>
  <si>
    <t>rd</t>
  </si>
  <si>
    <t>Daily PAX</t>
  </si>
  <si>
    <t>th</t>
  </si>
  <si>
    <t xml:space="preserve">Number of Total Passengers as of </t>
  </si>
  <si>
    <t>Daily FMM</t>
  </si>
  <si>
    <t xml:space="preserve">Number of Total Flights as of </t>
  </si>
  <si>
    <t>30-Days PAX</t>
  </si>
  <si>
    <t xml:space="preserve">Total Passengers as of </t>
  </si>
  <si>
    <t>12-Months PAX</t>
  </si>
  <si>
    <t xml:space="preserve">Total Passengers since </t>
  </si>
  <si>
    <t>DATE</t>
  </si>
  <si>
    <t>Jul</t>
  </si>
  <si>
    <t>0</t>
  </si>
  <si>
    <t>* หมายเหตุ : ข้อมูลของเดือน ก.ค.67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</si>
  <si>
    <t>Jan</t>
  </si>
  <si>
    <t>Feb</t>
  </si>
  <si>
    <t>Mar</t>
  </si>
  <si>
    <t>Apr</t>
  </si>
  <si>
    <t>May</t>
  </si>
  <si>
    <t>Jun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</si>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</sst>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87" formatCode="_-* #,##0.00_-;\-* #,##0.00_-;_-* &quot;-&quot;??_-;_-@_-"/>
    <numFmt numFmtId="188" formatCode="B1d\-mmm"/>
    <numFmt numFmtId="189" formatCode="B1mmm\-yy"/>
    <numFmt numFmtId="190" formatCode="_(* #,##0_);_(* \(#,##0\);_(* &quot;-&quot;??_);_(@_)"/>
    <numFmt numFmtId="191" formatCode="_-* #,##0_-;\-* #,##0_-;_-* &quot;-&quot;??_-;_-@_-"/>
    <numFmt numFmtId="192" formatCode="dd/mm/yyyy;@"/>
    <numFmt numFmtId="193" formatCode="[$-409]mmm\-yy;@"/>
    <numFmt numFmtId="194" formatCode="m/d;@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indexed="8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Tahoma"/>
      <family val="2"/>
      <scheme val="major"/>
    </font>
    <font>
      <sz val="11"/>
      <color theme="1"/>
      <name val="Tahoma"/>
      <family val="2"/>
      <scheme val="maj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1"/>
      <color rgb="FF3F3F76"/>
      <name val="Tahoma"/>
      <family val="2"/>
      <scheme val="minor"/>
    </font>
    <font>
      <sz val="11"/>
      <color rgb="FF000000"/>
      <name val="Tahoma"/>
      <family val="2"/>
      <scheme val="minor"/>
    </font>
    <font>
      <sz val="11"/>
      <name val="Tahoma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4">
    <xf numFmtId="0" fontId="0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12" fillId="1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13" fillId="14" borderId="3" applyNumberFormat="0" applyAlignment="0" applyProtection="0"/>
    <xf numFmtId="187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1" applyAlignment="1">
      <alignment vertical="center"/>
    </xf>
    <xf numFmtId="190" fontId="0" fillId="0" borderId="0" xfId="3" applyNumberFormat="1" applyFont="1" applyAlignment="1">
      <alignment vertical="center"/>
    </xf>
    <xf numFmtId="0" fontId="6" fillId="0" borderId="0" xfId="1" applyFont="1" applyAlignment="1">
      <alignment vertical="center"/>
    </xf>
    <xf numFmtId="190" fontId="7" fillId="0" borderId="0" xfId="3" applyNumberFormat="1" applyFont="1" applyAlignment="1">
      <alignment vertical="center"/>
    </xf>
    <xf numFmtId="190" fontId="0" fillId="0" borderId="0" xfId="3" applyNumberFormat="1" applyFont="1" applyFill="1" applyAlignment="1">
      <alignment vertical="center"/>
    </xf>
    <xf numFmtId="0" fontId="9" fillId="0" borderId="0" xfId="1" applyFont="1" applyAlignment="1">
      <alignment vertical="center"/>
    </xf>
    <xf numFmtId="0" fontId="5" fillId="2" borderId="0" xfId="3" applyNumberFormat="1" applyFont="1" applyFill="1" applyAlignment="1">
      <alignment horizontal="left" vertical="center"/>
    </xf>
    <xf numFmtId="0" fontId="10" fillId="11" borderId="0" xfId="3" applyNumberFormat="1" applyFont="1" applyFill="1" applyAlignment="1">
      <alignment horizontal="left" vertical="center"/>
    </xf>
    <xf numFmtId="0" fontId="10" fillId="12" borderId="0" xfId="3" applyNumberFormat="1" applyFont="1" applyFill="1" applyAlignment="1">
      <alignment vertical="center"/>
    </xf>
    <xf numFmtId="191" fontId="10" fillId="0" borderId="0" xfId="4" applyNumberFormat="1" applyFont="1" applyAlignment="1">
      <alignment vertical="center"/>
    </xf>
    <xf numFmtId="0" fontId="5" fillId="8" borderId="0" xfId="3" applyNumberFormat="1" applyFont="1" applyFill="1" applyAlignment="1">
      <alignment vertical="center"/>
    </xf>
    <xf numFmtId="0" fontId="5" fillId="2" borderId="0" xfId="1" applyFont="1" applyFill="1" applyAlignment="1">
      <alignment vertical="center"/>
    </xf>
    <xf numFmtId="191" fontId="11" fillId="0" borderId="0" xfId="4" applyNumberFormat="1" applyFont="1" applyAlignment="1">
      <alignment horizontal="right" vertical="center"/>
    </xf>
    <xf numFmtId="0" fontId="12" fillId="3" borderId="2" xfId="0" applyFont="1" applyFill="1" applyBorder="1" applyAlignment="1">
      <alignment horizontal="center" vertical="center"/>
    </xf>
    <xf numFmtId="188" fontId="12" fillId="4" borderId="1" xfId="1" applyNumberFormat="1" applyFont="1" applyFill="1" applyBorder="1" applyAlignment="1">
      <alignment horizontal="center" vertical="center"/>
    </xf>
    <xf numFmtId="189" fontId="12" fillId="7" borderId="1" xfId="1" applyNumberFormat="1" applyFont="1" applyFill="1" applyBorder="1" applyAlignment="1">
      <alignment horizontal="center" vertical="center"/>
    </xf>
    <xf numFmtId="0" fontId="12" fillId="2" borderId="0" xfId="1" applyFont="1" applyFill="1" applyAlignment="1">
      <alignment vertical="center"/>
    </xf>
    <xf numFmtId="0" fontId="3" fillId="10" borderId="0" xfId="1" applyFill="1" applyAlignment="1">
      <alignment vertical="center"/>
    </xf>
    <xf numFmtId="191" fontId="6" fillId="0" borderId="0" xfId="4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188" fontId="12" fillId="5" borderId="1" xfId="1" applyNumberFormat="1" applyFont="1" applyFill="1" applyBorder="1" applyAlignment="1">
      <alignment horizontal="center" vertical="center"/>
    </xf>
    <xf numFmtId="188" fontId="12" fillId="6" borderId="1" xfId="1" applyNumberFormat="1" applyFont="1" applyFill="1" applyBorder="1" applyAlignment="1">
      <alignment horizontal="center" vertical="center"/>
    </xf>
    <xf numFmtId="191" fontId="9" fillId="0" borderId="0" xfId="4" applyNumberFormat="1" applyFont="1" applyAlignment="1">
      <alignment vertical="center"/>
    </xf>
    <xf numFmtId="192" fontId="0" fillId="0" borderId="0" xfId="0" applyNumberFormat="1"/>
    <xf numFmtId="0" fontId="12" fillId="1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93" fontId="5" fillId="3" borderId="1" xfId="1" applyNumberFormat="1" applyFont="1" applyFill="1" applyBorder="1" applyAlignment="1">
      <alignment horizontal="center" vertical="center"/>
    </xf>
    <xf numFmtId="193" fontId="5" fillId="4" borderId="1" xfId="1" applyNumberFormat="1" applyFont="1" applyFill="1" applyBorder="1" applyAlignment="1">
      <alignment horizontal="center" vertical="center"/>
    </xf>
    <xf numFmtId="194" fontId="0" fillId="0" borderId="0" xfId="0" applyNumberFormat="1"/>
    <xf numFmtId="191" fontId="3" fillId="0" borderId="0" xfId="1" applyNumberFormat="1" applyAlignment="1">
      <alignment vertical="center"/>
    </xf>
    <xf numFmtId="190" fontId="2" fillId="0" borderId="0" xfId="3" applyNumberFormat="1" applyFont="1" applyAlignment="1">
      <alignment vertical="center"/>
    </xf>
    <xf numFmtId="190" fontId="2" fillId="0" borderId="0" xfId="3" applyNumberFormat="1" applyFont="1" applyFill="1" applyAlignment="1">
      <alignment vertical="center"/>
    </xf>
    <xf numFmtId="188" fontId="5" fillId="4" borderId="1" xfId="1" applyNumberFormat="1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188" fontId="12" fillId="4" borderId="0" xfId="1" applyNumberFormat="1" applyFont="1" applyFill="1" applyAlignment="1">
      <alignment horizontal="center" vertical="center"/>
    </xf>
    <xf numFmtId="188" fontId="12" fillId="5" borderId="0" xfId="1" applyNumberFormat="1" applyFont="1" applyFill="1" applyAlignment="1">
      <alignment horizontal="center" vertical="center"/>
    </xf>
    <xf numFmtId="188" fontId="12" fillId="6" borderId="0" xfId="1" applyNumberFormat="1" applyFont="1" applyFill="1" applyAlignment="1">
      <alignment horizontal="center" vertical="center"/>
    </xf>
    <xf numFmtId="189" fontId="12" fillId="7" borderId="0" xfId="1" applyNumberFormat="1" applyFont="1" applyFill="1" applyAlignment="1">
      <alignment horizontal="center" vertical="center"/>
    </xf>
    <xf numFmtId="190" fontId="2" fillId="0" borderId="0" xfId="3" applyNumberFormat="1" applyFont="1" applyBorder="1" applyAlignment="1">
      <alignment vertical="center"/>
    </xf>
    <xf numFmtId="190" fontId="2" fillId="0" borderId="0" xfId="3" applyNumberFormat="1" applyFont="1" applyFill="1" applyBorder="1" applyAlignment="1">
      <alignment vertical="center"/>
    </xf>
    <xf numFmtId="0" fontId="12" fillId="8" borderId="0" xfId="1" applyFont="1" applyFill="1" applyAlignment="1">
      <alignment vertical="center"/>
    </xf>
    <xf numFmtId="3" fontId="14" fillId="0" borderId="0" xfId="0" applyNumberFormat="1" applyFont="1"/>
    <xf numFmtId="0" fontId="12" fillId="9" borderId="0" xfId="1" applyFont="1" applyFill="1" applyAlignment="1">
      <alignment vertical="center"/>
    </xf>
    <xf numFmtId="0" fontId="15" fillId="0" borderId="0" xfId="5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5" fillId="0" borderId="0" xfId="5" applyNumberFormat="1" applyFont="1" applyFill="1" applyAlignment="1">
      <alignment horizontal="center" vertical="center"/>
    </xf>
    <xf numFmtId="14" fontId="0" fillId="0" borderId="0" xfId="0" applyNumberFormat="1"/>
    <xf numFmtId="14" fontId="11" fillId="0" borderId="0" xfId="4" applyNumberFormat="1" applyFont="1" applyAlignment="1">
      <alignment horizontal="right" vertical="center"/>
    </xf>
    <xf numFmtId="14" fontId="3" fillId="0" borderId="0" xfId="1" applyNumberFormat="1" applyAlignment="1">
      <alignment vertical="center"/>
    </xf>
    <xf numFmtId="0" fontId="5" fillId="0" borderId="0" xfId="3" applyNumberFormat="1" applyFont="1" applyFill="1" applyAlignment="1">
      <alignment horizontal="left" vertical="center"/>
    </xf>
    <xf numFmtId="0" fontId="10" fillId="0" borderId="0" xfId="3" applyNumberFormat="1" applyFont="1" applyFill="1" applyAlignment="1">
      <alignment horizontal="left" vertical="center"/>
    </xf>
    <xf numFmtId="37" fontId="14" fillId="0" borderId="0" xfId="0" applyNumberFormat="1" applyFont="1"/>
    <xf numFmtId="188" fontId="5" fillId="3" borderId="1" xfId="1" applyNumberFormat="1" applyFont="1" applyFill="1" applyBorder="1" applyAlignment="1">
      <alignment horizontal="center" vertical="center"/>
    </xf>
  </cellXfs>
  <cellStyles count="14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3" xfId="13" xr:uid="{E773E688-EF9D-4B7B-B4E8-BA6F2CE89611}"/>
    <cellStyle name="Comma 3" xfId="7" xr:uid="{00000000-0005-0000-0000-000032000000}"/>
    <cellStyle name="Comma 4" xfId="9" xr:uid="{00000000-0005-0000-0000-000034000000}"/>
    <cellStyle name="Comma 5" xfId="11" xr:uid="{00000000-0005-0000-0000-000037000000}"/>
    <cellStyle name="Input 2" xfId="12" xr:uid="{00000000-0005-0000-0000-000039000000}"/>
    <cellStyle name="Normal" xfId="0" builtinId="0"/>
    <cellStyle name="Normal 2" xfId="1" xr:uid="{00000000-0005-0000-0000-000003000000}"/>
    <cellStyle name="Normal 3" xfId="6" xr:uid="{00000000-0005-0000-0000-000033000000}"/>
    <cellStyle name="Normal 4" xfId="8" xr:uid="{00000000-0005-0000-0000-000036000000}"/>
    <cellStyle name="Percent 2" xfId="2" xr:uid="{00000000-0005-0000-0000-000004000000}"/>
  </cellStyles>
  <dxfs count="8"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color theme="0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16th Aug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'Daily PAX'!$A$22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3"/>
              <c:layout>
                <c:manualLayout>
                  <c:x val="0"/>
                  <c:y val="-1.08894890493111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6BD-4061-8C0F-AD523F2C4983}"/>
                </c:ext>
              </c:extLst>
            </c:dLbl>
            <c:dLbl>
              <c:idx val="4"/>
              <c:layout>
                <c:manualLayout>
                  <c:x val="0"/>
                  <c:y val="-1.36118613116390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BD-4061-8C0F-AD523F2C4983}"/>
                </c:ext>
              </c:extLst>
            </c:dLbl>
            <c:dLbl>
              <c:idx val="5"/>
              <c:layout>
                <c:manualLayout>
                  <c:x val="-3.6028942172704879E-17"/>
                  <c:y val="-1.08894890493111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52D-406E-8EFB-7B13EC83DF4D}"/>
                </c:ext>
              </c:extLst>
            </c:dLbl>
            <c:dLbl>
              <c:idx val="6"/>
              <c:layout>
                <c:manualLayout>
                  <c:x val="0"/>
                  <c:y val="-1.63342335739668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BD-4061-8C0F-AD523F2C4983}"/>
                </c:ext>
              </c:extLst>
            </c:dLbl>
            <c:dLbl>
              <c:idx val="7"/>
              <c:layout>
                <c:manualLayout>
                  <c:x val="-3.6028942172704879E-17"/>
                  <c:y val="-1.08894890493111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52D-406E-8EFB-7B13EC83DF4D}"/>
                </c:ext>
              </c:extLst>
            </c:dLbl>
            <c:dLbl>
              <c:idx val="8"/>
              <c:layout>
                <c:manualLayout>
                  <c:x val="-1.4739282974503361E-3"/>
                  <c:y val="-2.17789780986224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6BD-4061-8C0F-AD523F2C4983}"/>
                </c:ext>
              </c:extLst>
            </c:dLbl>
            <c:dLbl>
              <c:idx val="9"/>
              <c:layout>
                <c:manualLayout>
                  <c:x val="0"/>
                  <c:y val="-2.49014808271837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6BD-4061-8C0F-AD523F2C4983}"/>
                </c:ext>
              </c:extLst>
            </c:dLbl>
            <c:dLbl>
              <c:idx val="10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52D-406E-8EFB-7B13EC83DF4D}"/>
                </c:ext>
              </c:extLst>
            </c:dLbl>
            <c:dLbl>
              <c:idx val="11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6BD-4061-8C0F-AD523F2C4983}"/>
                </c:ext>
              </c:extLst>
            </c:dLbl>
            <c:dLbl>
              <c:idx val="12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52D-406E-8EFB-7B13EC83DF4D}"/>
                </c:ext>
              </c:extLst>
            </c:dLbl>
            <c:dLbl>
              <c:idx val="13"/>
              <c:layout>
                <c:manualLayout>
                  <c:x val="-7.2057884345409759E-17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52D-406E-8EFB-7B13EC83DF4D}"/>
                </c:ext>
              </c:extLst>
            </c:dLbl>
            <c:dLbl>
              <c:idx val="14"/>
              <c:layout>
                <c:manualLayout>
                  <c:x val="-7.2057884345409759E-17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52D-406E-8EFB-7B13EC83DF4D}"/>
                </c:ext>
              </c:extLst>
            </c:dLbl>
            <c:dLbl>
              <c:idx val="15"/>
              <c:layout>
                <c:manualLayout>
                  <c:x val="-4.9130943248337333E-4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86BD-4061-8C0F-AD523F2C4983}"/>
                </c:ext>
              </c:extLst>
            </c:dLbl>
            <c:dLbl>
              <c:idx val="16"/>
              <c:layout>
                <c:manualLayout>
                  <c:x val="0"/>
                  <c:y val="-2.72237226232779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6BD-4061-8C0F-AD523F2C4983}"/>
                </c:ext>
              </c:extLst>
            </c:dLbl>
            <c:dLbl>
              <c:idx val="17"/>
              <c:layout>
                <c:manualLayout>
                  <c:x val="-7.2057884345409759E-17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52D-406E-8EFB-7B13EC83DF4D}"/>
                </c:ext>
              </c:extLst>
            </c:dLbl>
            <c:dLbl>
              <c:idx val="18"/>
              <c:layout>
                <c:manualLayout>
                  <c:x val="7.2057884345409759E-17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52D-406E-8EFB-7B13EC83DF4D}"/>
                </c:ext>
              </c:extLst>
            </c:dLbl>
            <c:dLbl>
              <c:idx val="19"/>
              <c:layout>
                <c:manualLayout>
                  <c:x val="-7.2057884345409759E-17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52D-406E-8EFB-7B13EC83DF4D}"/>
                </c:ext>
              </c:extLst>
            </c:dLbl>
            <c:dLbl>
              <c:idx val="20"/>
              <c:layout>
                <c:manualLayout>
                  <c:x val="9.8261886496689085E-4"/>
                  <c:y val="-1.361186131163895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52D-406E-8EFB-7B13EC83DF4D}"/>
                </c:ext>
              </c:extLst>
            </c:dLbl>
            <c:dLbl>
              <c:idx val="21"/>
              <c:layout>
                <c:manualLayout>
                  <c:x val="0"/>
                  <c:y val="-2.72237226232779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52D-406E-8EFB-7B13EC83DF4D}"/>
                </c:ext>
              </c:extLst>
            </c:dLbl>
            <c:dLbl>
              <c:idx val="22"/>
              <c:layout>
                <c:manualLayout>
                  <c:x val="0"/>
                  <c:y val="-1.63342335739668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52D-406E-8EFB-7B13EC83DF4D}"/>
                </c:ext>
              </c:extLst>
            </c:dLbl>
            <c:dLbl>
              <c:idx val="23"/>
              <c:layout>
                <c:manualLayout>
                  <c:x val="0"/>
                  <c:y val="-2.72237226232779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52D-406E-8EFB-7B13EC83DF4D}"/>
                </c:ext>
              </c:extLst>
            </c:dLbl>
            <c:dLbl>
              <c:idx val="24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52D-406E-8EFB-7B13EC83DF4D}"/>
                </c:ext>
              </c:extLst>
            </c:dLbl>
            <c:dLbl>
              <c:idx val="25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52D-406E-8EFB-7B13EC83DF4D}"/>
                </c:ext>
              </c:extLst>
            </c:dLbl>
            <c:dLbl>
              <c:idx val="26"/>
              <c:layout>
                <c:manualLayout>
                  <c:x val="0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52D-406E-8EFB-7B13EC83DF4D}"/>
                </c:ext>
              </c:extLst>
            </c:dLbl>
            <c:dLbl>
              <c:idx val="27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2D-406E-8EFB-7B13EC83DF4D}"/>
                </c:ext>
              </c:extLst>
            </c:dLbl>
            <c:dLbl>
              <c:idx val="28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52D-406E-8EFB-7B13EC83DF4D}"/>
                </c:ext>
              </c:extLst>
            </c:dLbl>
            <c:dLbl>
              <c:idx val="29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2D-406E-8EFB-7B13EC83DF4D}"/>
                </c:ext>
              </c:extLst>
            </c:dLbl>
            <c:dLbl>
              <c:idx val="30"/>
              <c:layout>
                <c:manualLayout>
                  <c:x val="-4.9130943248344543E-4"/>
                  <c:y val="-1.63342335739668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2D-406E-8EFB-7B13EC83DF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PAX'!$B$1,'Daily PAX'!$E$1,'Daily PAX'!$G$1,'Daily PAX'!$D$1,'Daily PAX'!$F$1,'Daily PAX'!$C$1,'Daily PAX'!$H$1:$AJ$1)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PAX'!$B$22,'Daily PAX'!$E$22,'Daily PAX'!$G$22,'Daily PAX'!$D$22,'Daily PAX'!$F$22,'Daily PAX'!$C$22,'Daily PAX'!$H$22:$AJ$22)</c:f>
              <c:numCache>
                <c:formatCode>#,##0</c:formatCode>
                <c:ptCount val="31"/>
                <c:pt idx="0">
                  <c:v>141168</c:v>
                </c:pt>
                <c:pt idx="1">
                  <c:v>33963</c:v>
                </c:pt>
                <c:pt idx="2">
                  <c:v>27981</c:v>
                </c:pt>
                <c:pt idx="3">
                  <c:v>7976</c:v>
                </c:pt>
                <c:pt idx="4">
                  <c:v>880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1620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1170</c:v>
                </c:pt>
                <c:pt idx="30">
                  <c:v>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ser>
          <c:idx val="5"/>
          <c:order val="1"/>
          <c:tx>
            <c:strRef>
              <c:f>'Daily PAX'!$A$21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3"/>
              <c:layout>
                <c:manualLayout>
                  <c:x val="9.8261886496689085E-4"/>
                  <c:y val="-2.45013503609503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52D-406E-8EFB-7B13EC83DF4D}"/>
                </c:ext>
              </c:extLst>
            </c:dLbl>
            <c:dLbl>
              <c:idx val="4"/>
              <c:layout>
                <c:manualLayout>
                  <c:x val="0"/>
                  <c:y val="-5.44474452465558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86BD-4061-8C0F-AD523F2C4983}"/>
                </c:ext>
              </c:extLst>
            </c:dLbl>
            <c:dLbl>
              <c:idx val="5"/>
              <c:layout>
                <c:manualLayout>
                  <c:x val="-3.6028942172704879E-17"/>
                  <c:y val="-3.811321167258907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6BD-4061-8C0F-AD523F2C4983}"/>
                </c:ext>
              </c:extLst>
            </c:dLbl>
            <c:dLbl>
              <c:idx val="6"/>
              <c:layout>
                <c:manualLayout>
                  <c:x val="-3.6028942172704879E-17"/>
                  <c:y val="-5.716981750888371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6BD-4061-8C0F-AD523F2C4983}"/>
                </c:ext>
              </c:extLst>
            </c:dLbl>
            <c:dLbl>
              <c:idx val="7"/>
              <c:layout>
                <c:manualLayout>
                  <c:x val="0"/>
                  <c:y val="-5.71698175088836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6BD-4061-8C0F-AD523F2C4983}"/>
                </c:ext>
              </c:extLst>
            </c:dLbl>
            <c:dLbl>
              <c:idx val="8"/>
              <c:layout>
                <c:manualLayout>
                  <c:x val="-4.9130943248344543E-4"/>
                  <c:y val="-6.53369342958669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BD-4061-8C0F-AD523F2C4983}"/>
                </c:ext>
              </c:extLst>
            </c:dLbl>
            <c:dLbl>
              <c:idx val="9"/>
              <c:layout>
                <c:manualLayout>
                  <c:x val="0"/>
                  <c:y val="-5.748987336102038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6BD-4061-8C0F-AD523F2C4983}"/>
                </c:ext>
              </c:extLst>
            </c:dLbl>
            <c:dLbl>
              <c:idx val="10"/>
              <c:layout>
                <c:manualLayout>
                  <c:x val="4.9130943248344543E-4"/>
                  <c:y val="-4.900270072190024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6BD-4061-8C0F-AD523F2C4983}"/>
                </c:ext>
              </c:extLst>
            </c:dLbl>
            <c:dLbl>
              <c:idx val="11"/>
              <c:layout>
                <c:manualLayout>
                  <c:x val="-9.8261886496689085E-4"/>
                  <c:y val="-5.9892189771211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6BD-4061-8C0F-AD523F2C4983}"/>
                </c:ext>
              </c:extLst>
            </c:dLbl>
            <c:dLbl>
              <c:idx val="12"/>
              <c:layout>
                <c:manualLayout>
                  <c:x val="-9.8261886496696284E-4"/>
                  <c:y val="-5.71698175088836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6BD-4061-8C0F-AD523F2C4983}"/>
                </c:ext>
              </c:extLst>
            </c:dLbl>
            <c:dLbl>
              <c:idx val="13"/>
              <c:layout>
                <c:manualLayout>
                  <c:x val="-9.8261886496696284E-4"/>
                  <c:y val="-5.9892189771211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6BD-4061-8C0F-AD523F2C4983}"/>
                </c:ext>
              </c:extLst>
            </c:dLbl>
            <c:dLbl>
              <c:idx val="14"/>
              <c:layout>
                <c:manualLayout>
                  <c:x val="9.8261886496689085E-4"/>
                  <c:y val="-6.53369342958670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6BD-4061-8C0F-AD523F2C4983}"/>
                </c:ext>
              </c:extLst>
            </c:dLbl>
            <c:dLbl>
              <c:idx val="15"/>
              <c:layout>
                <c:manualLayout>
                  <c:x val="0"/>
                  <c:y val="-7.62264233451781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6BD-4061-8C0F-AD523F2C4983}"/>
                </c:ext>
              </c:extLst>
            </c:dLbl>
            <c:dLbl>
              <c:idx val="16"/>
              <c:layout>
                <c:manualLayout>
                  <c:x val="-4.9130943248351742E-4"/>
                  <c:y val="-6.53369342958670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6BD-4061-8C0F-AD523F2C4983}"/>
                </c:ext>
              </c:extLst>
            </c:dLbl>
            <c:dLbl>
              <c:idx val="17"/>
              <c:layout>
                <c:manualLayout>
                  <c:x val="-9.8261886496681865E-4"/>
                  <c:y val="-6.80593065581948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6BD-4061-8C0F-AD523F2C4983}"/>
                </c:ext>
              </c:extLst>
            </c:dLbl>
            <c:dLbl>
              <c:idx val="18"/>
              <c:layout>
                <c:manualLayout>
                  <c:x val="0"/>
                  <c:y val="-5.989218977121150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6BD-4061-8C0F-AD523F2C4983}"/>
                </c:ext>
              </c:extLst>
            </c:dLbl>
            <c:dLbl>
              <c:idx val="19"/>
              <c:layout>
                <c:manualLayout>
                  <c:x val="7.2057884345409759E-17"/>
                  <c:y val="-6.2614562033539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6BD-4061-8C0F-AD523F2C4983}"/>
                </c:ext>
              </c:extLst>
            </c:dLbl>
            <c:dLbl>
              <c:idx val="20"/>
              <c:layout>
                <c:manualLayout>
                  <c:x val="9.8261886496689085E-4"/>
                  <c:y val="-5.716981750888371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6BD-4061-8C0F-AD523F2C4983}"/>
                </c:ext>
              </c:extLst>
            </c:dLbl>
            <c:dLbl>
              <c:idx val="21"/>
              <c:layout>
                <c:manualLayout>
                  <c:x val="9.8261886496689085E-4"/>
                  <c:y val="-7.07816788205225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6BD-4061-8C0F-AD523F2C4983}"/>
                </c:ext>
              </c:extLst>
            </c:dLbl>
            <c:dLbl>
              <c:idx val="22"/>
              <c:layout>
                <c:manualLayout>
                  <c:x val="-4.9130943248344543E-4"/>
                  <c:y val="-6.805930655819478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6BD-4061-8C0F-AD523F2C4983}"/>
                </c:ext>
              </c:extLst>
            </c:dLbl>
            <c:dLbl>
              <c:idx val="23"/>
              <c:layout>
                <c:manualLayout>
                  <c:x val="4.9130943248344543E-4"/>
                  <c:y val="-7.07816788205225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86BD-4061-8C0F-AD523F2C4983}"/>
                </c:ext>
              </c:extLst>
            </c:dLbl>
            <c:dLbl>
              <c:idx val="24"/>
              <c:layout>
                <c:manualLayout>
                  <c:x val="0"/>
                  <c:y val="-6.53369342958669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86BD-4061-8C0F-AD523F2C4983}"/>
                </c:ext>
              </c:extLst>
            </c:dLbl>
            <c:dLbl>
              <c:idx val="25"/>
              <c:layout>
                <c:manualLayout>
                  <c:x val="0"/>
                  <c:y val="-6.2614562033539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86BD-4061-8C0F-AD523F2C4983}"/>
                </c:ext>
              </c:extLst>
            </c:dLbl>
            <c:dLbl>
              <c:idx val="26"/>
              <c:layout>
                <c:manualLayout>
                  <c:x val="-4.9130943248358952E-4"/>
                  <c:y val="-7.35040510828504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86BD-4061-8C0F-AD523F2C4983}"/>
                </c:ext>
              </c:extLst>
            </c:dLbl>
            <c:dLbl>
              <c:idx val="27"/>
              <c:layout>
                <c:manualLayout>
                  <c:x val="0"/>
                  <c:y val="-6.53369342958669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2D-406E-8EFB-7B13EC83DF4D}"/>
                </c:ext>
              </c:extLst>
            </c:dLbl>
            <c:dLbl>
              <c:idx val="28"/>
              <c:layout>
                <c:manualLayout>
                  <c:x val="-4.9130943248344543E-4"/>
                  <c:y val="-6.80593065581948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2D-406E-8EFB-7B13EC83DF4D}"/>
                </c:ext>
              </c:extLst>
            </c:dLbl>
            <c:dLbl>
              <c:idx val="29"/>
              <c:layout>
                <c:manualLayout>
                  <c:x val="-9.8261886496703484E-4"/>
                  <c:y val="-6.53369342958669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2D-406E-8EFB-7B13EC83DF4D}"/>
                </c:ext>
              </c:extLst>
            </c:dLbl>
            <c:dLbl>
              <c:idx val="30"/>
              <c:layout>
                <c:manualLayout>
                  <c:x val="-4.9130943248344543E-4"/>
                  <c:y val="-7.35040510828504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52D-406E-8EFB-7B13EC83DF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PAX'!$B$1,'Daily PAX'!$E$1,'Daily PAX'!$G$1,'Daily PAX'!$D$1,'Daily PAX'!$F$1,'Daily PAX'!$C$1,'Daily PAX'!$H$1:$AJ$1)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PAX'!$B$21,'Daily PAX'!$E$21,'Daily PAX'!$G$21,'Daily PAX'!$D$21,'Daily PAX'!$F$21,'Daily PAX'!$C$21,'Daily PAX'!$H$21:$AJ$21)</c:f>
              <c:numCache>
                <c:formatCode>#,##0</c:formatCode>
                <c:ptCount val="31"/>
                <c:pt idx="0">
                  <c:v>31988</c:v>
                </c:pt>
                <c:pt idx="1">
                  <c:v>49720</c:v>
                </c:pt>
                <c:pt idx="2">
                  <c:v>18305</c:v>
                </c:pt>
                <c:pt idx="3">
                  <c:v>17092</c:v>
                </c:pt>
                <c:pt idx="4">
                  <c:v>8127</c:v>
                </c:pt>
                <c:pt idx="5">
                  <c:v>5367</c:v>
                </c:pt>
                <c:pt idx="6">
                  <c:v>600</c:v>
                </c:pt>
                <c:pt idx="7">
                  <c:v>271</c:v>
                </c:pt>
                <c:pt idx="8">
                  <c:v>65</c:v>
                </c:pt>
                <c:pt idx="9">
                  <c:v>5839</c:v>
                </c:pt>
                <c:pt idx="10">
                  <c:v>4571</c:v>
                </c:pt>
                <c:pt idx="11">
                  <c:v>337</c:v>
                </c:pt>
                <c:pt idx="12">
                  <c:v>1597</c:v>
                </c:pt>
                <c:pt idx="13">
                  <c:v>1005</c:v>
                </c:pt>
                <c:pt idx="14">
                  <c:v>3130</c:v>
                </c:pt>
                <c:pt idx="15">
                  <c:v>342</c:v>
                </c:pt>
                <c:pt idx="16">
                  <c:v>954</c:v>
                </c:pt>
                <c:pt idx="17">
                  <c:v>339</c:v>
                </c:pt>
                <c:pt idx="18">
                  <c:v>1541</c:v>
                </c:pt>
                <c:pt idx="19">
                  <c:v>999</c:v>
                </c:pt>
                <c:pt idx="20">
                  <c:v>332</c:v>
                </c:pt>
                <c:pt idx="21">
                  <c:v>335</c:v>
                </c:pt>
                <c:pt idx="22">
                  <c:v>913</c:v>
                </c:pt>
                <c:pt idx="23">
                  <c:v>4093</c:v>
                </c:pt>
                <c:pt idx="24">
                  <c:v>309</c:v>
                </c:pt>
                <c:pt idx="25">
                  <c:v>4831</c:v>
                </c:pt>
                <c:pt idx="26">
                  <c:v>3312</c:v>
                </c:pt>
                <c:pt idx="27">
                  <c:v>126</c:v>
                </c:pt>
                <c:pt idx="28">
                  <c:v>192</c:v>
                </c:pt>
                <c:pt idx="29">
                  <c:v>8611</c:v>
                </c:pt>
                <c:pt idx="30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16th Aug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'Daily FMM'!$A$22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3"/>
              <c:layout>
                <c:manualLayout>
                  <c:x val="0"/>
                  <c:y val="-1.133333571303636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4E-4400-B71E-BCF1B24E2F26}"/>
                </c:ext>
              </c:extLst>
            </c:dLbl>
            <c:dLbl>
              <c:idx val="4"/>
              <c:layout>
                <c:manualLayout>
                  <c:x val="0"/>
                  <c:y val="-2.266667142607284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14E-4400-B71E-BCF1B24E2F26}"/>
                </c:ext>
              </c:extLst>
            </c:dLbl>
            <c:dLbl>
              <c:idx val="5"/>
              <c:layout>
                <c:manualLayout>
                  <c:x val="0"/>
                  <c:y val="-2.266667142607284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4E-4400-B71E-BCF1B24E2F26}"/>
                </c:ext>
              </c:extLst>
            </c:dLbl>
            <c:dLbl>
              <c:idx val="6"/>
              <c:layout>
                <c:manualLayout>
                  <c:x val="0"/>
                  <c:y val="-2.55000053543317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14E-4400-B71E-BCF1B24E2F26}"/>
                </c:ext>
              </c:extLst>
            </c:dLbl>
            <c:dLbl>
              <c:idx val="7"/>
              <c:layout>
                <c:manualLayout>
                  <c:x val="-5.0276873156955451E-4"/>
                  <c:y val="-1.13333357130364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14E-4400-B71E-BCF1B24E2F26}"/>
                </c:ext>
              </c:extLst>
            </c:dLbl>
            <c:dLbl>
              <c:idx val="8"/>
              <c:layout>
                <c:manualLayout>
                  <c:x val="-5.0276873156951765E-4"/>
                  <c:y val="-2.83333392825910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14E-4400-B71E-BCF1B24E2F26}"/>
                </c:ext>
              </c:extLst>
            </c:dLbl>
            <c:dLbl>
              <c:idx val="9"/>
              <c:layout>
                <c:manualLayout>
                  <c:x val="-5.0276873156955451E-4"/>
                  <c:y val="-2.55000053543319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14E-4400-B71E-BCF1B24E2F26}"/>
                </c:ext>
              </c:extLst>
            </c:dLbl>
            <c:dLbl>
              <c:idx val="10"/>
              <c:layout>
                <c:manualLayout>
                  <c:x val="-7.3738562129367192E-17"/>
                  <c:y val="-1.70000035695545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14E-4400-B71E-BCF1B24E2F26}"/>
                </c:ext>
              </c:extLst>
            </c:dLbl>
            <c:dLbl>
              <c:idx val="11"/>
              <c:layout>
                <c:manualLayout>
                  <c:x val="-1.0055374631390353E-3"/>
                  <c:y val="-2.83333392825910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14E-4400-B71E-BCF1B24E2F26}"/>
                </c:ext>
              </c:extLst>
            </c:dLbl>
            <c:dLbl>
              <c:idx val="12"/>
              <c:layout>
                <c:manualLayout>
                  <c:x val="0"/>
                  <c:y val="-3.116667321084991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14E-4400-B71E-BCF1B24E2F26}"/>
                </c:ext>
              </c:extLst>
            </c:dLbl>
            <c:dLbl>
              <c:idx val="13"/>
              <c:layout>
                <c:manualLayout>
                  <c:x val="0"/>
                  <c:y val="-3.40000071391092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14E-4400-B71E-BCF1B24E2F26}"/>
                </c:ext>
              </c:extLst>
            </c:dLbl>
            <c:dLbl>
              <c:idx val="14"/>
              <c:layout>
                <c:manualLayout>
                  <c:x val="0"/>
                  <c:y val="-4.53333428521453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14E-4400-B71E-BCF1B24E2F26}"/>
                </c:ext>
              </c:extLst>
            </c:dLbl>
            <c:dLbl>
              <c:idx val="15"/>
              <c:layout>
                <c:manualLayout>
                  <c:x val="-1.0055374631390353E-3"/>
                  <c:y val="-2.83333392825908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14E-4400-B71E-BCF1B24E2F26}"/>
                </c:ext>
              </c:extLst>
            </c:dLbl>
            <c:dLbl>
              <c:idx val="16"/>
              <c:layout>
                <c:manualLayout>
                  <c:x val="0"/>
                  <c:y val="-3.40000071391090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14E-4400-B71E-BCF1B24E2F26}"/>
                </c:ext>
              </c:extLst>
            </c:dLbl>
            <c:dLbl>
              <c:idx val="17"/>
              <c:layout>
                <c:manualLayout>
                  <c:x val="5.0276873156944392E-4"/>
                  <c:y val="-3.11666732108501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F14E-4400-B71E-BCF1B24E2F26}"/>
                </c:ext>
              </c:extLst>
            </c:dLbl>
            <c:dLbl>
              <c:idx val="18"/>
              <c:layout>
                <c:manualLayout>
                  <c:x val="-1.0055374631390353E-3"/>
                  <c:y val="-3.96666749956272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F14E-4400-B71E-BCF1B24E2F26}"/>
                </c:ext>
              </c:extLst>
            </c:dLbl>
            <c:dLbl>
              <c:idx val="19"/>
              <c:layout>
                <c:manualLayout>
                  <c:x val="7.3738562129367192E-17"/>
                  <c:y val="-2.83333392825910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F14E-4400-B71E-BCF1B24E2F26}"/>
                </c:ext>
              </c:extLst>
            </c:dLbl>
            <c:dLbl>
              <c:idx val="20"/>
              <c:layout>
                <c:manualLayout>
                  <c:x val="-5.0276873156959148E-4"/>
                  <c:y val="-3.40000071391092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F14E-4400-B71E-BCF1B24E2F26}"/>
                </c:ext>
              </c:extLst>
            </c:dLbl>
            <c:dLbl>
              <c:idx val="21"/>
              <c:layout>
                <c:manualLayout>
                  <c:x val="0"/>
                  <c:y val="-4.250000892388628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F14E-4400-B71E-BCF1B24E2F26}"/>
                </c:ext>
              </c:extLst>
            </c:dLbl>
            <c:dLbl>
              <c:idx val="22"/>
              <c:layout>
                <c:manualLayout>
                  <c:x val="-1.005537463139183E-3"/>
                  <c:y val="-3.683334106736809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F14E-4400-B71E-BCF1B24E2F26}"/>
                </c:ext>
              </c:extLst>
            </c:dLbl>
            <c:dLbl>
              <c:idx val="23"/>
              <c:layout>
                <c:manualLayout>
                  <c:x val="-5.0276873156951765E-4"/>
                  <c:y val="-3.40000071391092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F14E-4400-B71E-BCF1B24E2F26}"/>
                </c:ext>
              </c:extLst>
            </c:dLbl>
            <c:dLbl>
              <c:idx val="24"/>
              <c:layout>
                <c:manualLayout>
                  <c:x val="-5.0276873156951765E-4"/>
                  <c:y val="-3.40000071391090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F14E-4400-B71E-BCF1B24E2F26}"/>
                </c:ext>
              </c:extLst>
            </c:dLbl>
            <c:dLbl>
              <c:idx val="25"/>
              <c:layout>
                <c:manualLayout>
                  <c:x val="-1.0055374631390353E-3"/>
                  <c:y val="-3.40000071391090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F14E-4400-B71E-BCF1B24E2F26}"/>
                </c:ext>
              </c:extLst>
            </c:dLbl>
            <c:dLbl>
              <c:idx val="26"/>
              <c:layout>
                <c:manualLayout>
                  <c:x val="-5.0276873156966521E-4"/>
                  <c:y val="-3.683334106736809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F14E-4400-B71E-BCF1B24E2F26}"/>
                </c:ext>
              </c:extLst>
            </c:dLbl>
            <c:dLbl>
              <c:idx val="27"/>
              <c:layout>
                <c:manualLayout>
                  <c:x val="-5.0276873156951765E-4"/>
                  <c:y val="-3.116667321084991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F14E-4400-B71E-BCF1B24E2F26}"/>
                </c:ext>
              </c:extLst>
            </c:dLbl>
            <c:dLbl>
              <c:idx val="28"/>
              <c:layout>
                <c:manualLayout>
                  <c:x val="1.0055374631390353E-3"/>
                  <c:y val="-3.40000071391090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F14E-4400-B71E-BCF1B24E2F26}"/>
                </c:ext>
              </c:extLst>
            </c:dLbl>
            <c:dLbl>
              <c:idx val="29"/>
              <c:layout>
                <c:manualLayout>
                  <c:x val="0"/>
                  <c:y val="-2.83333392825910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F14E-4400-B71E-BCF1B24E2F26}"/>
                </c:ext>
              </c:extLst>
            </c:dLbl>
            <c:dLbl>
              <c:idx val="30"/>
              <c:layout>
                <c:manualLayout>
                  <c:x val="-1.4747712425873438E-16"/>
                  <c:y val="-3.683334106736809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FMM'!$B$1,'Daily FMM'!$E$1,'Daily FMM'!$G$1,'Daily FMM'!$D$1,'Daily FMM'!$F$1,'Daily FMM'!$C$1,'Daily FMM'!$H$1:$AJ$1)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FMM'!$B$22,'Daily FMM'!$E$22,'Daily FMM'!$G$22,'Daily FMM'!$D$22,'Daily FMM'!$F$22,'Daily FMM'!$C$22,'Daily FMM'!$H$22:$AJ$22)</c:f>
              <c:numCache>
                <c:formatCode>#,##0_);\(#,##0\)</c:formatCode>
                <c:ptCount val="31"/>
                <c:pt idx="0">
                  <c:v>738</c:v>
                </c:pt>
                <c:pt idx="1">
                  <c:v>225</c:v>
                </c:pt>
                <c:pt idx="2">
                  <c:v>143</c:v>
                </c:pt>
                <c:pt idx="3">
                  <c:v>53</c:v>
                </c:pt>
                <c:pt idx="4">
                  <c:v>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11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ser>
          <c:idx val="5"/>
          <c:order val="1"/>
          <c:tx>
            <c:strRef>
              <c:f>'Daily FMM'!$A$21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3"/>
              <c:layout>
                <c:manualLayout>
                  <c:x val="0"/>
                  <c:y val="-1.133333571303636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14E-4400-B71E-BCF1B24E2F26}"/>
                </c:ext>
              </c:extLst>
            </c:dLbl>
            <c:dLbl>
              <c:idx val="4"/>
              <c:layout>
                <c:manualLayout>
                  <c:x val="-1.0055374631390537E-3"/>
                  <c:y val="-4.81666767804046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4E-4400-B71E-BCF1B24E2F26}"/>
                </c:ext>
              </c:extLst>
            </c:dLbl>
            <c:dLbl>
              <c:idx val="5"/>
              <c:layout>
                <c:manualLayout>
                  <c:x val="0"/>
                  <c:y val="-5.100001070866387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4E-4400-B71E-BCF1B24E2F26}"/>
                </c:ext>
              </c:extLst>
            </c:dLbl>
            <c:dLbl>
              <c:idx val="6"/>
              <c:layout>
                <c:manualLayout>
                  <c:x val="0"/>
                  <c:y val="-6.23333464217001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14E-4400-B71E-BCF1B24E2F26}"/>
                </c:ext>
              </c:extLst>
            </c:dLbl>
            <c:dLbl>
              <c:idx val="7"/>
              <c:layout>
                <c:manualLayout>
                  <c:x val="-1.0055374631390353E-3"/>
                  <c:y val="-5.95000124934410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14E-4400-B71E-BCF1B24E2F26}"/>
                </c:ext>
              </c:extLst>
            </c:dLbl>
            <c:dLbl>
              <c:idx val="8"/>
              <c:layout>
                <c:manualLayout>
                  <c:x val="-1.0055374631390353E-3"/>
                  <c:y val="-7.36666821347365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4E-4400-B71E-BCF1B24E2F26}"/>
                </c:ext>
              </c:extLst>
            </c:dLbl>
            <c:dLbl>
              <c:idx val="9"/>
              <c:layout>
                <c:manualLayout>
                  <c:x val="-5.0276873156955451E-4"/>
                  <c:y val="-6.51666803499591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14E-4400-B71E-BCF1B24E2F26}"/>
                </c:ext>
              </c:extLst>
            </c:dLbl>
            <c:dLbl>
              <c:idx val="10"/>
              <c:layout>
                <c:manualLayout>
                  <c:x val="-5.0276873156951765E-4"/>
                  <c:y val="-6.23333464217001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14E-4400-B71E-BCF1B24E2F26}"/>
                </c:ext>
              </c:extLst>
            </c:dLbl>
            <c:dLbl>
              <c:idx val="11"/>
              <c:layout>
                <c:manualLayout>
                  <c:x val="-1.0055374631390353E-3"/>
                  <c:y val="-7.93333499912547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14E-4400-B71E-BCF1B24E2F26}"/>
                </c:ext>
              </c:extLst>
            </c:dLbl>
            <c:dLbl>
              <c:idx val="12"/>
              <c:layout>
                <c:manualLayout>
                  <c:x val="0"/>
                  <c:y val="-6.80000142782183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14E-4400-B71E-BCF1B24E2F26}"/>
                </c:ext>
              </c:extLst>
            </c:dLbl>
            <c:dLbl>
              <c:idx val="13"/>
              <c:layout>
                <c:manualLayout>
                  <c:x val="0"/>
                  <c:y val="-7.93333499912547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14E-4400-B71E-BCF1B24E2F26}"/>
                </c:ext>
              </c:extLst>
            </c:dLbl>
            <c:dLbl>
              <c:idx val="14"/>
              <c:layout>
                <c:manualLayout>
                  <c:x val="0"/>
                  <c:y val="-8.216668391951378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14E-4400-B71E-BCF1B24E2F26}"/>
                </c:ext>
              </c:extLst>
            </c:dLbl>
            <c:dLbl>
              <c:idx val="15"/>
              <c:layout>
                <c:manualLayout>
                  <c:x val="0"/>
                  <c:y val="-8.50000178477728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14E-4400-B71E-BCF1B24E2F26}"/>
                </c:ext>
              </c:extLst>
            </c:dLbl>
            <c:dLbl>
              <c:idx val="16"/>
              <c:layout>
                <c:manualLayout>
                  <c:x val="-1.005537463139109E-3"/>
                  <c:y val="-8.78333517760319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14E-4400-B71E-BCF1B24E2F26}"/>
                </c:ext>
              </c:extLst>
            </c:dLbl>
            <c:dLbl>
              <c:idx val="17"/>
              <c:layout>
                <c:manualLayout>
                  <c:x val="-7.3738562129367192E-17"/>
                  <c:y val="-8.78333517760319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F14E-4400-B71E-BCF1B24E2F26}"/>
                </c:ext>
              </c:extLst>
            </c:dLbl>
            <c:dLbl>
              <c:idx val="18"/>
              <c:layout>
                <c:manualLayout>
                  <c:x val="-1.0055374631390353E-3"/>
                  <c:y val="-9.06666857042910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F14E-4400-B71E-BCF1B24E2F26}"/>
                </c:ext>
              </c:extLst>
            </c:dLbl>
            <c:dLbl>
              <c:idx val="19"/>
              <c:layout>
                <c:manualLayout>
                  <c:x val="7.3738562129367192E-17"/>
                  <c:y val="-7.93333499912547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F14E-4400-B71E-BCF1B24E2F26}"/>
                </c:ext>
              </c:extLst>
            </c:dLbl>
            <c:dLbl>
              <c:idx val="20"/>
              <c:layout>
                <c:manualLayout>
                  <c:x val="-5.0276873156959148E-4"/>
                  <c:y val="-9.06666857042910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F14E-4400-B71E-BCF1B24E2F26}"/>
                </c:ext>
              </c:extLst>
            </c:dLbl>
            <c:dLbl>
              <c:idx val="21"/>
              <c:layout>
                <c:manualLayout>
                  <c:x val="0"/>
                  <c:y val="-8.78333517760319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F14E-4400-B71E-BCF1B24E2F26}"/>
                </c:ext>
              </c:extLst>
            </c:dLbl>
            <c:dLbl>
              <c:idx val="22"/>
              <c:layout>
                <c:manualLayout>
                  <c:x val="-1.005537463139183E-3"/>
                  <c:y val="-7.36666821347365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F14E-4400-B71E-BCF1B24E2F26}"/>
                </c:ext>
              </c:extLst>
            </c:dLbl>
            <c:dLbl>
              <c:idx val="23"/>
              <c:layout>
                <c:manualLayout>
                  <c:x val="-5.0276873156966521E-4"/>
                  <c:y val="-9.350001963255015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F14E-4400-B71E-BCF1B24E2F26}"/>
                </c:ext>
              </c:extLst>
            </c:dLbl>
            <c:dLbl>
              <c:idx val="24"/>
              <c:layout>
                <c:manualLayout>
                  <c:x val="-1.005537463139183E-3"/>
                  <c:y val="-7.93333499912547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F14E-4400-B71E-BCF1B24E2F26}"/>
                </c:ext>
              </c:extLst>
            </c:dLbl>
            <c:dLbl>
              <c:idx val="25"/>
              <c:layout>
                <c:manualLayout>
                  <c:x val="-1.5083061947085532E-3"/>
                  <c:y val="-7.93333499912547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F14E-4400-B71E-BCF1B24E2F26}"/>
                </c:ext>
              </c:extLst>
            </c:dLbl>
            <c:dLbl>
              <c:idx val="26"/>
              <c:layout>
                <c:manualLayout>
                  <c:x val="-1.0055374631390353E-3"/>
                  <c:y val="-7.3666682134736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F14E-4400-B71E-BCF1B24E2F26}"/>
                </c:ext>
              </c:extLst>
            </c:dLbl>
            <c:dLbl>
              <c:idx val="27"/>
              <c:layout>
                <c:manualLayout>
                  <c:x val="-1.0055374631390353E-3"/>
                  <c:y val="-8.78333517760319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F14E-4400-B71E-BCF1B24E2F26}"/>
                </c:ext>
              </c:extLst>
            </c:dLbl>
            <c:dLbl>
              <c:idx val="28"/>
              <c:layout>
                <c:manualLayout>
                  <c:x val="0"/>
                  <c:y val="-8.78333517760319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F14E-4400-B71E-BCF1B24E2F26}"/>
                </c:ext>
              </c:extLst>
            </c:dLbl>
            <c:dLbl>
              <c:idx val="29"/>
              <c:layout>
                <c:manualLayout>
                  <c:x val="0"/>
                  <c:y val="-5.66666785651818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F14E-4400-B71E-BCF1B24E2F26}"/>
                </c:ext>
              </c:extLst>
            </c:dLbl>
            <c:dLbl>
              <c:idx val="30"/>
              <c:layout>
                <c:manualLayout>
                  <c:x val="-5.0276873156966521E-4"/>
                  <c:y val="-9.91666874890683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FMM'!$B$1,'Daily FMM'!$E$1,'Daily FMM'!$G$1,'Daily FMM'!$D$1,'Daily FMM'!$F$1,'Daily FMM'!$C$1,'Daily FMM'!$H$1:$AJ$1)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FMM'!$B$21,'Daily FMM'!$E$21,'Daily FMM'!$G$21,'Daily FMM'!$D$21,'Daily FMM'!$F$21,'Daily FMM'!$C$21,'Daily FMM'!$H$21:$AJ$21)</c:f>
              <c:numCache>
                <c:formatCode>#,##0_);\(#,##0\)</c:formatCode>
                <c:ptCount val="31"/>
                <c:pt idx="0">
                  <c:v>215</c:v>
                </c:pt>
                <c:pt idx="1">
                  <c:v>301</c:v>
                </c:pt>
                <c:pt idx="2">
                  <c:v>119</c:v>
                </c:pt>
                <c:pt idx="3">
                  <c:v>103</c:v>
                </c:pt>
                <c:pt idx="4">
                  <c:v>49</c:v>
                </c:pt>
                <c:pt idx="5">
                  <c:v>32</c:v>
                </c:pt>
                <c:pt idx="6">
                  <c:v>4</c:v>
                </c:pt>
                <c:pt idx="7">
                  <c:v>2</c:v>
                </c:pt>
                <c:pt idx="8">
                  <c:v>4</c:v>
                </c:pt>
                <c:pt idx="9">
                  <c:v>38</c:v>
                </c:pt>
                <c:pt idx="10">
                  <c:v>28</c:v>
                </c:pt>
                <c:pt idx="11">
                  <c:v>2</c:v>
                </c:pt>
                <c:pt idx="12">
                  <c:v>10</c:v>
                </c:pt>
                <c:pt idx="13">
                  <c:v>6</c:v>
                </c:pt>
                <c:pt idx="14">
                  <c:v>18</c:v>
                </c:pt>
                <c:pt idx="15">
                  <c:v>2</c:v>
                </c:pt>
                <c:pt idx="16">
                  <c:v>6</c:v>
                </c:pt>
                <c:pt idx="17">
                  <c:v>2</c:v>
                </c:pt>
                <c:pt idx="18">
                  <c:v>10</c:v>
                </c:pt>
                <c:pt idx="19">
                  <c:v>6</c:v>
                </c:pt>
                <c:pt idx="20">
                  <c:v>2</c:v>
                </c:pt>
                <c:pt idx="21">
                  <c:v>6</c:v>
                </c:pt>
                <c:pt idx="22">
                  <c:v>6</c:v>
                </c:pt>
                <c:pt idx="23">
                  <c:v>26</c:v>
                </c:pt>
                <c:pt idx="24">
                  <c:v>2</c:v>
                </c:pt>
                <c:pt idx="25">
                  <c:v>32</c:v>
                </c:pt>
                <c:pt idx="26">
                  <c:v>22</c:v>
                </c:pt>
                <c:pt idx="27">
                  <c:v>2</c:v>
                </c:pt>
                <c:pt idx="28">
                  <c:v>4</c:v>
                </c:pt>
                <c:pt idx="29">
                  <c:v>82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16th Aug 2024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PAX'!$A$7</c:f>
              <c:strCache>
                <c:ptCount val="1"/>
                <c:pt idx="0">
                  <c:v> Total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45491</c:v>
                </c:pt>
                <c:pt idx="1">
                  <c:v>45492</c:v>
                </c:pt>
                <c:pt idx="2">
                  <c:v>45493</c:v>
                </c:pt>
                <c:pt idx="3">
                  <c:v>45494</c:v>
                </c:pt>
                <c:pt idx="4">
                  <c:v>45495</c:v>
                </c:pt>
                <c:pt idx="5">
                  <c:v>45496</c:v>
                </c:pt>
                <c:pt idx="6">
                  <c:v>45497</c:v>
                </c:pt>
                <c:pt idx="7">
                  <c:v>45498</c:v>
                </c:pt>
                <c:pt idx="8">
                  <c:v>45499</c:v>
                </c:pt>
                <c:pt idx="9">
                  <c:v>45500</c:v>
                </c:pt>
                <c:pt idx="10">
                  <c:v>45501</c:v>
                </c:pt>
                <c:pt idx="11">
                  <c:v>45502</c:v>
                </c:pt>
                <c:pt idx="12">
                  <c:v>45503</c:v>
                </c:pt>
                <c:pt idx="13">
                  <c:v>45504</c:v>
                </c:pt>
                <c:pt idx="14">
                  <c:v>45505</c:v>
                </c:pt>
                <c:pt idx="15">
                  <c:v>45506</c:v>
                </c:pt>
                <c:pt idx="16">
                  <c:v>45507</c:v>
                </c:pt>
                <c:pt idx="17">
                  <c:v>45508</c:v>
                </c:pt>
                <c:pt idx="18">
                  <c:v>45509</c:v>
                </c:pt>
                <c:pt idx="19">
                  <c:v>45510</c:v>
                </c:pt>
                <c:pt idx="20">
                  <c:v>45511</c:v>
                </c:pt>
                <c:pt idx="21">
                  <c:v>45512</c:v>
                </c:pt>
                <c:pt idx="22">
                  <c:v>45513</c:v>
                </c:pt>
                <c:pt idx="23">
                  <c:v>45514</c:v>
                </c:pt>
                <c:pt idx="24">
                  <c:v>45515</c:v>
                </c:pt>
                <c:pt idx="25">
                  <c:v>45516</c:v>
                </c:pt>
                <c:pt idx="26">
                  <c:v>45517</c:v>
                </c:pt>
                <c:pt idx="27">
                  <c:v>45518</c:v>
                </c:pt>
                <c:pt idx="28">
                  <c:v>45519</c:v>
                </c:pt>
                <c:pt idx="29">
                  <c:v>45520</c:v>
                </c:pt>
              </c:numCache>
            </c:numRef>
          </c:cat>
          <c:val>
            <c:numRef>
              <c:f>'30-Day PAX'!$B$7:$AE$7</c:f>
              <c:numCache>
                <c:formatCode>_-* #,##0_-;\-* #,##0_-;_-* "-"??_-;_-@_-</c:formatCode>
                <c:ptCount val="30"/>
                <c:pt idx="0">
                  <c:v>372185</c:v>
                </c:pt>
                <c:pt idx="1">
                  <c:v>351712</c:v>
                </c:pt>
                <c:pt idx="2">
                  <c:v>394821</c:v>
                </c:pt>
                <c:pt idx="3">
                  <c:v>378506</c:v>
                </c:pt>
                <c:pt idx="4">
                  <c:v>382506</c:v>
                </c:pt>
                <c:pt idx="5">
                  <c:v>374434</c:v>
                </c:pt>
                <c:pt idx="6">
                  <c:v>367943</c:v>
                </c:pt>
                <c:pt idx="7">
                  <c:v>375900</c:v>
                </c:pt>
                <c:pt idx="8">
                  <c:v>400867</c:v>
                </c:pt>
                <c:pt idx="9">
                  <c:v>396166</c:v>
                </c:pt>
                <c:pt idx="10">
                  <c:v>389747</c:v>
                </c:pt>
                <c:pt idx="11">
                  <c:v>384893</c:v>
                </c:pt>
                <c:pt idx="12">
                  <c:v>373511</c:v>
                </c:pt>
                <c:pt idx="13">
                  <c:v>375122</c:v>
                </c:pt>
                <c:pt idx="14">
                  <c:v>374329</c:v>
                </c:pt>
                <c:pt idx="15">
                  <c:v>384553</c:v>
                </c:pt>
                <c:pt idx="16">
                  <c:v>381669</c:v>
                </c:pt>
                <c:pt idx="17">
                  <c:v>388051</c:v>
                </c:pt>
                <c:pt idx="18">
                  <c:v>374583</c:v>
                </c:pt>
                <c:pt idx="19">
                  <c:v>367180</c:v>
                </c:pt>
                <c:pt idx="20">
                  <c:v>380088</c:v>
                </c:pt>
                <c:pt idx="21">
                  <c:v>381511</c:v>
                </c:pt>
                <c:pt idx="22">
                  <c:v>408174</c:v>
                </c:pt>
                <c:pt idx="23">
                  <c:v>408315</c:v>
                </c:pt>
                <c:pt idx="24">
                  <c:v>391221</c:v>
                </c:pt>
                <c:pt idx="25">
                  <c:v>390606</c:v>
                </c:pt>
                <c:pt idx="26">
                  <c:v>383760</c:v>
                </c:pt>
                <c:pt idx="27">
                  <c:v>381937</c:v>
                </c:pt>
                <c:pt idx="28">
                  <c:v>383417</c:v>
                </c:pt>
                <c:pt idx="29">
                  <c:v>390715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PAX'!$A$5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9"/>
              <c:layout>
                <c:manualLayout>
                  <c:x val="-5.5659099565090542E-3"/>
                  <c:y val="5.6528764950178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87-4294-91CB-C1819BB611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45491</c:v>
                </c:pt>
                <c:pt idx="1">
                  <c:v>45492</c:v>
                </c:pt>
                <c:pt idx="2">
                  <c:v>45493</c:v>
                </c:pt>
                <c:pt idx="3">
                  <c:v>45494</c:v>
                </c:pt>
                <c:pt idx="4">
                  <c:v>45495</c:v>
                </c:pt>
                <c:pt idx="5">
                  <c:v>45496</c:v>
                </c:pt>
                <c:pt idx="6">
                  <c:v>45497</c:v>
                </c:pt>
                <c:pt idx="7">
                  <c:v>45498</c:v>
                </c:pt>
                <c:pt idx="8">
                  <c:v>45499</c:v>
                </c:pt>
                <c:pt idx="9">
                  <c:v>45500</c:v>
                </c:pt>
                <c:pt idx="10">
                  <c:v>45501</c:v>
                </c:pt>
                <c:pt idx="11">
                  <c:v>45502</c:v>
                </c:pt>
                <c:pt idx="12">
                  <c:v>45503</c:v>
                </c:pt>
                <c:pt idx="13">
                  <c:v>45504</c:v>
                </c:pt>
                <c:pt idx="14">
                  <c:v>45505</c:v>
                </c:pt>
                <c:pt idx="15">
                  <c:v>45506</c:v>
                </c:pt>
                <c:pt idx="16">
                  <c:v>45507</c:v>
                </c:pt>
                <c:pt idx="17">
                  <c:v>45508</c:v>
                </c:pt>
                <c:pt idx="18">
                  <c:v>45509</c:v>
                </c:pt>
                <c:pt idx="19">
                  <c:v>45510</c:v>
                </c:pt>
                <c:pt idx="20">
                  <c:v>45511</c:v>
                </c:pt>
                <c:pt idx="21">
                  <c:v>45512</c:v>
                </c:pt>
                <c:pt idx="22">
                  <c:v>45513</c:v>
                </c:pt>
                <c:pt idx="23">
                  <c:v>45514</c:v>
                </c:pt>
                <c:pt idx="24">
                  <c:v>45515</c:v>
                </c:pt>
                <c:pt idx="25">
                  <c:v>45516</c:v>
                </c:pt>
                <c:pt idx="26">
                  <c:v>45517</c:v>
                </c:pt>
                <c:pt idx="27">
                  <c:v>45518</c:v>
                </c:pt>
                <c:pt idx="28">
                  <c:v>45519</c:v>
                </c:pt>
                <c:pt idx="29">
                  <c:v>45520</c:v>
                </c:pt>
              </c:numCache>
            </c:numRef>
          </c:cat>
          <c:val>
            <c:numRef>
              <c:f>'30-Day PAX'!$B$5:$AE$5</c:f>
              <c:numCache>
                <c:formatCode>_-* #,##0_-;\-* #,##0_-;_-* "-"??_-;_-@_-</c:formatCode>
                <c:ptCount val="30"/>
                <c:pt idx="0">
                  <c:v>171419</c:v>
                </c:pt>
                <c:pt idx="1">
                  <c:v>152499</c:v>
                </c:pt>
                <c:pt idx="2">
                  <c:v>176751</c:v>
                </c:pt>
                <c:pt idx="3">
                  <c:v>159103</c:v>
                </c:pt>
                <c:pt idx="4">
                  <c:v>174721</c:v>
                </c:pt>
                <c:pt idx="5">
                  <c:v>171964</c:v>
                </c:pt>
                <c:pt idx="6">
                  <c:v>166207</c:v>
                </c:pt>
                <c:pt idx="7">
                  <c:v>171799</c:v>
                </c:pt>
                <c:pt idx="8">
                  <c:v>178346</c:v>
                </c:pt>
                <c:pt idx="9">
                  <c:v>174282</c:v>
                </c:pt>
                <c:pt idx="10">
                  <c:v>165563</c:v>
                </c:pt>
                <c:pt idx="11">
                  <c:v>172877</c:v>
                </c:pt>
                <c:pt idx="12">
                  <c:v>168847</c:v>
                </c:pt>
                <c:pt idx="13">
                  <c:v>161154</c:v>
                </c:pt>
                <c:pt idx="14">
                  <c:v>167969</c:v>
                </c:pt>
                <c:pt idx="15">
                  <c:v>169204</c:v>
                </c:pt>
                <c:pt idx="16">
                  <c:v>166067</c:v>
                </c:pt>
                <c:pt idx="17">
                  <c:v>167685</c:v>
                </c:pt>
                <c:pt idx="18">
                  <c:v>167016</c:v>
                </c:pt>
                <c:pt idx="19">
                  <c:v>166326</c:v>
                </c:pt>
                <c:pt idx="20">
                  <c:v>163619</c:v>
                </c:pt>
                <c:pt idx="21">
                  <c:v>174191</c:v>
                </c:pt>
                <c:pt idx="22">
                  <c:v>181846</c:v>
                </c:pt>
                <c:pt idx="23">
                  <c:v>181822</c:v>
                </c:pt>
                <c:pt idx="24">
                  <c:v>165599</c:v>
                </c:pt>
                <c:pt idx="25">
                  <c:v>175528</c:v>
                </c:pt>
                <c:pt idx="26">
                  <c:v>175724</c:v>
                </c:pt>
                <c:pt idx="27">
                  <c:v>171645</c:v>
                </c:pt>
                <c:pt idx="28">
                  <c:v>174895</c:v>
                </c:pt>
                <c:pt idx="29">
                  <c:v>175519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PAX'!$A$6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45491</c:v>
                </c:pt>
                <c:pt idx="1">
                  <c:v>45492</c:v>
                </c:pt>
                <c:pt idx="2">
                  <c:v>45493</c:v>
                </c:pt>
                <c:pt idx="3">
                  <c:v>45494</c:v>
                </c:pt>
                <c:pt idx="4">
                  <c:v>45495</c:v>
                </c:pt>
                <c:pt idx="5">
                  <c:v>45496</c:v>
                </c:pt>
                <c:pt idx="6">
                  <c:v>45497</c:v>
                </c:pt>
                <c:pt idx="7">
                  <c:v>45498</c:v>
                </c:pt>
                <c:pt idx="8">
                  <c:v>45499</c:v>
                </c:pt>
                <c:pt idx="9">
                  <c:v>45500</c:v>
                </c:pt>
                <c:pt idx="10">
                  <c:v>45501</c:v>
                </c:pt>
                <c:pt idx="11">
                  <c:v>45502</c:v>
                </c:pt>
                <c:pt idx="12">
                  <c:v>45503</c:v>
                </c:pt>
                <c:pt idx="13">
                  <c:v>45504</c:v>
                </c:pt>
                <c:pt idx="14">
                  <c:v>45505</c:v>
                </c:pt>
                <c:pt idx="15">
                  <c:v>45506</c:v>
                </c:pt>
                <c:pt idx="16">
                  <c:v>45507</c:v>
                </c:pt>
                <c:pt idx="17">
                  <c:v>45508</c:v>
                </c:pt>
                <c:pt idx="18">
                  <c:v>45509</c:v>
                </c:pt>
                <c:pt idx="19">
                  <c:v>45510</c:v>
                </c:pt>
                <c:pt idx="20">
                  <c:v>45511</c:v>
                </c:pt>
                <c:pt idx="21">
                  <c:v>45512</c:v>
                </c:pt>
                <c:pt idx="22">
                  <c:v>45513</c:v>
                </c:pt>
                <c:pt idx="23">
                  <c:v>45514</c:v>
                </c:pt>
                <c:pt idx="24">
                  <c:v>45515</c:v>
                </c:pt>
                <c:pt idx="25">
                  <c:v>45516</c:v>
                </c:pt>
                <c:pt idx="26">
                  <c:v>45517</c:v>
                </c:pt>
                <c:pt idx="27">
                  <c:v>45518</c:v>
                </c:pt>
                <c:pt idx="28">
                  <c:v>45519</c:v>
                </c:pt>
                <c:pt idx="29">
                  <c:v>45520</c:v>
                </c:pt>
              </c:numCache>
            </c:numRef>
          </c:cat>
          <c:val>
            <c:numRef>
              <c:f>'30-Day PAX'!$B$6:$AE$6</c:f>
              <c:numCache>
                <c:formatCode>_-* #,##0_-;\-* #,##0_-;_-* "-"??_-;_-@_-</c:formatCode>
                <c:ptCount val="30"/>
                <c:pt idx="0">
                  <c:v>200766</c:v>
                </c:pt>
                <c:pt idx="1">
                  <c:v>199213</c:v>
                </c:pt>
                <c:pt idx="2">
                  <c:v>218070</c:v>
                </c:pt>
                <c:pt idx="3">
                  <c:v>219403</c:v>
                </c:pt>
                <c:pt idx="4">
                  <c:v>207785</c:v>
                </c:pt>
                <c:pt idx="5">
                  <c:v>202470</c:v>
                </c:pt>
                <c:pt idx="6">
                  <c:v>201736</c:v>
                </c:pt>
                <c:pt idx="7">
                  <c:v>204101</c:v>
                </c:pt>
                <c:pt idx="8">
                  <c:v>222521</c:v>
                </c:pt>
                <c:pt idx="9">
                  <c:v>221884</c:v>
                </c:pt>
                <c:pt idx="10">
                  <c:v>224184</c:v>
                </c:pt>
                <c:pt idx="11">
                  <c:v>212016</c:v>
                </c:pt>
                <c:pt idx="12">
                  <c:v>204664</c:v>
                </c:pt>
                <c:pt idx="13">
                  <c:v>213968</c:v>
                </c:pt>
                <c:pt idx="14">
                  <c:v>206360</c:v>
                </c:pt>
                <c:pt idx="15">
                  <c:v>215349</c:v>
                </c:pt>
                <c:pt idx="16">
                  <c:v>215602</c:v>
                </c:pt>
                <c:pt idx="17">
                  <c:v>220366</c:v>
                </c:pt>
                <c:pt idx="18">
                  <c:v>207567</c:v>
                </c:pt>
                <c:pt idx="19">
                  <c:v>200854</c:v>
                </c:pt>
                <c:pt idx="20">
                  <c:v>216469</c:v>
                </c:pt>
                <c:pt idx="21">
                  <c:v>207320</c:v>
                </c:pt>
                <c:pt idx="22">
                  <c:v>226328</c:v>
                </c:pt>
                <c:pt idx="23">
                  <c:v>226493</c:v>
                </c:pt>
                <c:pt idx="24">
                  <c:v>225622</c:v>
                </c:pt>
                <c:pt idx="25">
                  <c:v>215078</c:v>
                </c:pt>
                <c:pt idx="26">
                  <c:v>208036</c:v>
                </c:pt>
                <c:pt idx="27">
                  <c:v>210292</c:v>
                </c:pt>
                <c:pt idx="28">
                  <c:v>208522</c:v>
                </c:pt>
                <c:pt idx="29">
                  <c:v>215196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August 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4"/>
              <c:layout>
                <c:manualLayout>
                  <c:x val="-2.3445656074361217E-2"/>
                  <c:y val="4.11546074011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7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9"/>
              <c:layout>
                <c:manualLayout>
                  <c:x val="-4.7119274762241516E-2"/>
                  <c:y val="-5.23081024847954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1.7381154703155408E-2"/>
                  <c:y val="-5.25240849123805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45139</c:v>
                </c:pt>
                <c:pt idx="1">
                  <c:v>45170</c:v>
                </c:pt>
                <c:pt idx="2">
                  <c:v>45200</c:v>
                </c:pt>
                <c:pt idx="3">
                  <c:v>45231</c:v>
                </c:pt>
                <c:pt idx="4">
                  <c:v>45261</c:v>
                </c:pt>
                <c:pt idx="5">
                  <c:v>45292</c:v>
                </c:pt>
                <c:pt idx="6">
                  <c:v>45323</c:v>
                </c:pt>
                <c:pt idx="7">
                  <c:v>45352</c:v>
                </c:pt>
                <c:pt idx="8">
                  <c:v>45383</c:v>
                </c:pt>
                <c:pt idx="9">
                  <c:v>45413</c:v>
                </c:pt>
                <c:pt idx="10">
                  <c:v>45445</c:v>
                </c:pt>
                <c:pt idx="11">
                  <c:v>45476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10270045</c:v>
                </c:pt>
                <c:pt idx="1">
                  <c:v>8890888</c:v>
                </c:pt>
                <c:pt idx="2">
                  <c:v>10462501</c:v>
                </c:pt>
                <c:pt idx="3">
                  <c:v>10693674</c:v>
                </c:pt>
                <c:pt idx="4">
                  <c:v>11896110</c:v>
                </c:pt>
                <c:pt idx="5">
                  <c:v>12358244</c:v>
                </c:pt>
                <c:pt idx="6">
                  <c:v>11790756</c:v>
                </c:pt>
                <c:pt idx="7">
                  <c:v>12026296</c:v>
                </c:pt>
                <c:pt idx="8">
                  <c:v>11438011</c:v>
                </c:pt>
                <c:pt idx="9">
                  <c:v>10609833</c:v>
                </c:pt>
                <c:pt idx="10">
                  <c:v>10070756</c:v>
                </c:pt>
                <c:pt idx="11">
                  <c:v>11380311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325987348197481E-2"/>
                  <c:y val="-4.67940505591123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1.9325987348197481E-2"/>
                  <c:y val="-5.0457712542157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1.9325987348197481E-2"/>
                  <c:y val="-5.41213745252023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0334124403398185E-2"/>
                  <c:y val="-3.58030646099772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1.7819556591935258E-2"/>
                  <c:y val="3.4473054456238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45139</c:v>
                </c:pt>
                <c:pt idx="1">
                  <c:v>45170</c:v>
                </c:pt>
                <c:pt idx="2">
                  <c:v>45200</c:v>
                </c:pt>
                <c:pt idx="3">
                  <c:v>45231</c:v>
                </c:pt>
                <c:pt idx="4">
                  <c:v>45261</c:v>
                </c:pt>
                <c:pt idx="5">
                  <c:v>45292</c:v>
                </c:pt>
                <c:pt idx="6">
                  <c:v>45323</c:v>
                </c:pt>
                <c:pt idx="7">
                  <c:v>45352</c:v>
                </c:pt>
                <c:pt idx="8">
                  <c:v>45383</c:v>
                </c:pt>
                <c:pt idx="9">
                  <c:v>45413</c:v>
                </c:pt>
                <c:pt idx="10">
                  <c:v>45445</c:v>
                </c:pt>
                <c:pt idx="11">
                  <c:v>45476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4973595</c:v>
                </c:pt>
                <c:pt idx="1">
                  <c:v>4323268</c:v>
                </c:pt>
                <c:pt idx="2">
                  <c:v>5112748</c:v>
                </c:pt>
                <c:pt idx="3">
                  <c:v>5206039</c:v>
                </c:pt>
                <c:pt idx="4">
                  <c:v>5492273</c:v>
                </c:pt>
                <c:pt idx="5">
                  <c:v>5726778</c:v>
                </c:pt>
                <c:pt idx="6">
                  <c:v>5273841</c:v>
                </c:pt>
                <c:pt idx="7">
                  <c:v>5452156</c:v>
                </c:pt>
                <c:pt idx="8">
                  <c:v>5204559</c:v>
                </c:pt>
                <c:pt idx="9">
                  <c:v>4883700</c:v>
                </c:pt>
                <c:pt idx="10">
                  <c:v>4462006</c:v>
                </c:pt>
                <c:pt idx="11">
                  <c:v>5063282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830055875797795E-2"/>
                  <c:y val="4.67941947977730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1.9325987348197481E-2"/>
                  <c:y val="4.8626025789295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1.9325987348197481E-2"/>
                  <c:y val="5.22896877723406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1.9325987348197481E-2"/>
                  <c:y val="5.4121518763863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6250486169616057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8828020462446592E-2"/>
                  <c:y val="-3.86628587434348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45139</c:v>
                </c:pt>
                <c:pt idx="1">
                  <c:v>45170</c:v>
                </c:pt>
                <c:pt idx="2">
                  <c:v>45200</c:v>
                </c:pt>
                <c:pt idx="3">
                  <c:v>45231</c:v>
                </c:pt>
                <c:pt idx="4">
                  <c:v>45261</c:v>
                </c:pt>
                <c:pt idx="5">
                  <c:v>45292</c:v>
                </c:pt>
                <c:pt idx="6">
                  <c:v>45323</c:v>
                </c:pt>
                <c:pt idx="7">
                  <c:v>45352</c:v>
                </c:pt>
                <c:pt idx="8">
                  <c:v>45383</c:v>
                </c:pt>
                <c:pt idx="9">
                  <c:v>45413</c:v>
                </c:pt>
                <c:pt idx="10">
                  <c:v>45445</c:v>
                </c:pt>
                <c:pt idx="11">
                  <c:v>45476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5296450</c:v>
                </c:pt>
                <c:pt idx="1">
                  <c:v>4567620</c:v>
                </c:pt>
                <c:pt idx="2">
                  <c:v>5349753</c:v>
                </c:pt>
                <c:pt idx="3">
                  <c:v>5487635</c:v>
                </c:pt>
                <c:pt idx="4">
                  <c:v>6403837</c:v>
                </c:pt>
                <c:pt idx="5">
                  <c:v>6631466</c:v>
                </c:pt>
                <c:pt idx="6">
                  <c:v>6516915</c:v>
                </c:pt>
                <c:pt idx="7">
                  <c:v>6574140</c:v>
                </c:pt>
                <c:pt idx="8">
                  <c:v>6233452</c:v>
                </c:pt>
                <c:pt idx="9">
                  <c:v>5726133</c:v>
                </c:pt>
                <c:pt idx="10">
                  <c:v>5608750</c:v>
                </c:pt>
                <c:pt idx="11">
                  <c:v>6317029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37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5A3423A-08C8-4C5E-8C5F-411FB0F4B4B5}"/>
            </a:ext>
          </a:extLst>
        </xdr:cNvPr>
        <xdr:cNvSpPr txBox="1"/>
      </xdr:nvSpPr>
      <xdr:spPr>
        <a:xfrm>
          <a:off x="29241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13607</xdr:colOff>
      <xdr:row>24</xdr:row>
      <xdr:rowOff>121229</xdr:rowOff>
    </xdr:from>
    <xdr:to>
      <xdr:col>37</xdr:col>
      <xdr:colOff>71438</xdr:colOff>
      <xdr:row>50</xdr:row>
      <xdr:rowOff>124631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35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67209</xdr:colOff>
      <xdr:row>24</xdr:row>
      <xdr:rowOff>111332</xdr:rowOff>
    </xdr:from>
    <xdr:to>
      <xdr:col>40</xdr:col>
      <xdr:colOff>450273</xdr:colOff>
      <xdr:row>49</xdr:row>
      <xdr:rowOff>111331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714950</xdr:colOff>
      <xdr:row>7</xdr:row>
      <xdr:rowOff>178632</xdr:rowOff>
    </xdr:from>
    <xdr:to>
      <xdr:col>28</xdr:col>
      <xdr:colOff>924067</xdr:colOff>
      <xdr:row>42</xdr:row>
      <xdr:rowOff>63787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-1</xdr:colOff>
      <xdr:row>8</xdr:row>
      <xdr:rowOff>47510</xdr:rowOff>
    </xdr:from>
    <xdr:to>
      <xdr:col>29</xdr:col>
      <xdr:colOff>299357</xdr:colOff>
      <xdr:row>40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3</xdr:col>
      <xdr:colOff>0</xdr:colOff>
      <xdr:row>18</xdr:row>
      <xdr:rowOff>25977</xdr:rowOff>
    </xdr:from>
    <xdr:ext cx="2354036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2762250" y="3454977"/>
          <a:ext cx="235403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E2" totalsRowShown="0" headerRowDxfId="6" dataDxfId="5">
  <autoFilter ref="A1:E2" xr:uid="{7C88E1EE-B97F-4E7D-BB5E-24925350D3C1}"/>
  <tableColumns count="5">
    <tableColumn id="1" xr3:uid="{96DA1C84-BAD1-46DF-8F91-778FF3692364}" name="Day" dataDxfId="4">
      <calculatedColumnFormula>DAY(Table1[DATE])</calculatedColumnFormula>
    </tableColumn>
    <tableColumn id="2" xr3:uid="{CAA0CAB9-2D5D-4C82-9764-E9A97ADAFBC1}" name="Month" dataDxfId="3">
      <calculatedColumnFormula>INDEX(J1:J12,MATCH(MONTH(Table1[DATE]),G1:G12,0))</calculatedColumnFormula>
    </tableColumn>
    <tableColumn id="3" xr3:uid="{307483AF-675C-4CFF-9B48-AAE1A97EA52A}" name="Year" dataDxfId="2">
      <calculatedColumnFormula>YEAR(Table1[DATE])</calculatedColumnFormula>
    </tableColumn>
    <tableColumn id="4" xr3:uid="{C838F907-0426-4ECA-8525-4D3A454B608F}" name="Previous Year" dataDxfId="1"/>
    <tableColumn id="5" xr3:uid="{C840EC69-48C0-4DF5-BBFB-39941578C7B9}" name="DATE" dataDxfId="0">
      <calculatedColumnFormula>'30-Day PAX'!AE4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5"/>
    <pageSetUpPr fitToPage="1"/>
  </sheetPr>
  <dimension ref="A1:AK86"/>
  <sheetViews>
    <sheetView tabSelected="1" zoomScale="55" zoomScaleNormal="55" zoomScalePageLayoutView="55" workbookViewId="0"/>
  </sheetViews>
  <sheetFormatPr defaultColWidth="9" defaultRowHeight="13.8" x14ac:dyDescent="0.25"/>
  <cols>
    <col min="1" max="1" width="12.69921875" style="1" customWidth="1"/>
    <col min="2" max="2" width="12.8984375" style="1" bestFit="1" customWidth="1"/>
    <col min="3" max="3" width="10.69921875" style="1" bestFit="1" customWidth="1"/>
    <col min="4" max="5" width="12.09765625" style="1" bestFit="1" customWidth="1"/>
    <col min="6" max="6" width="11" style="1" customWidth="1"/>
    <col min="7" max="7" width="12.09765625" style="1" bestFit="1" customWidth="1"/>
    <col min="8" max="8" width="8.09765625" style="1" bestFit="1" customWidth="1"/>
    <col min="9" max="9" width="8.09765625" style="1" hidden="1" customWidth="1"/>
    <col min="10" max="11" width="8.09765625" style="1" bestFit="1" customWidth="1"/>
    <col min="12" max="13" width="10.69921875" style="1" bestFit="1" customWidth="1"/>
    <col min="14" max="14" width="8.69921875" style="1" bestFit="1" customWidth="1"/>
    <col min="15" max="15" width="10.09765625" style="1" bestFit="1" customWidth="1"/>
    <col min="16" max="16" width="10" style="1" bestFit="1" customWidth="1"/>
    <col min="17" max="17" width="8.09765625" style="1" hidden="1" customWidth="1"/>
    <col min="18" max="18" width="10.69921875" style="1" bestFit="1" customWidth="1"/>
    <col min="19" max="19" width="8.09765625" style="1" bestFit="1" customWidth="1"/>
    <col min="20" max="20" width="10.09765625" style="1" bestFit="1" customWidth="1"/>
    <col min="21" max="21" width="8.69921875" style="1" bestFit="1" customWidth="1"/>
    <col min="22" max="22" width="8.09765625" style="1" hidden="1" customWidth="1"/>
    <col min="23" max="23" width="10.09765625" style="1" bestFit="1" customWidth="1"/>
    <col min="24" max="24" width="10" style="1" bestFit="1" customWidth="1"/>
    <col min="25" max="26" width="8.69921875" style="1" bestFit="1" customWidth="1"/>
    <col min="27" max="27" width="10" style="1" bestFit="1" customWidth="1"/>
    <col min="28" max="28" width="10.69921875" style="1" bestFit="1" customWidth="1"/>
    <col min="29" max="29" width="8.09765625" style="1" bestFit="1" customWidth="1"/>
    <col min="30" max="31" width="10.69921875" style="1" bestFit="1" customWidth="1"/>
    <col min="32" max="32" width="8.09765625" style="1" hidden="1" customWidth="1"/>
    <col min="33" max="34" width="8.69921875" style="1" bestFit="1" customWidth="1"/>
    <col min="35" max="35" width="11.09765625" style="1" bestFit="1" customWidth="1"/>
    <col min="36" max="36" width="8.69921875" style="1" bestFit="1" customWidth="1"/>
    <col min="37" max="37" width="16.09765625" style="1" customWidth="1"/>
    <col min="38" max="16384" width="9" style="1"/>
  </cols>
  <sheetData>
    <row r="1" spans="1:37" x14ac:dyDescent="0.25">
      <c r="B1" s="34" t="s">
        <v>0</v>
      </c>
      <c r="C1" s="34" t="s">
        <v>1</v>
      </c>
      <c r="D1" s="34" t="s">
        <v>2</v>
      </c>
      <c r="E1" s="34" t="s">
        <v>3</v>
      </c>
      <c r="F1" s="34" t="s">
        <v>4</v>
      </c>
      <c r="G1" s="34" t="s">
        <v>5</v>
      </c>
      <c r="H1" s="35" t="s">
        <v>6</v>
      </c>
      <c r="I1" s="35" t="s">
        <v>7</v>
      </c>
      <c r="J1" s="35" t="s">
        <v>8</v>
      </c>
      <c r="K1" s="35" t="s">
        <v>9</v>
      </c>
      <c r="L1" s="35" t="s">
        <v>10</v>
      </c>
      <c r="M1" s="35" t="s">
        <v>11</v>
      </c>
      <c r="N1" s="35" t="s">
        <v>12</v>
      </c>
      <c r="O1" s="35" t="s">
        <v>13</v>
      </c>
      <c r="P1" s="35" t="s">
        <v>14</v>
      </c>
      <c r="Q1" s="35" t="s">
        <v>15</v>
      </c>
      <c r="R1" s="35" t="s">
        <v>16</v>
      </c>
      <c r="S1" s="35" t="s">
        <v>17</v>
      </c>
      <c r="T1" s="35" t="s">
        <v>18</v>
      </c>
      <c r="U1" s="35" t="s">
        <v>19</v>
      </c>
      <c r="V1" s="35" t="s">
        <v>20</v>
      </c>
      <c r="W1" s="35" t="s">
        <v>21</v>
      </c>
      <c r="X1" s="35" t="s">
        <v>22</v>
      </c>
      <c r="Y1" s="35" t="s">
        <v>23</v>
      </c>
      <c r="Z1" s="35" t="s">
        <v>24</v>
      </c>
      <c r="AA1" s="35" t="s">
        <v>25</v>
      </c>
      <c r="AB1" s="35" t="s">
        <v>26</v>
      </c>
      <c r="AC1" s="35" t="s">
        <v>27</v>
      </c>
      <c r="AD1" s="35" t="s">
        <v>28</v>
      </c>
      <c r="AE1" s="35" t="s">
        <v>29</v>
      </c>
      <c r="AF1" s="35" t="s">
        <v>30</v>
      </c>
      <c r="AG1" s="36" t="s">
        <v>31</v>
      </c>
      <c r="AH1" s="36" t="s">
        <v>32</v>
      </c>
      <c r="AI1" s="36" t="s">
        <v>33</v>
      </c>
      <c r="AJ1" s="37" t="s">
        <v>34</v>
      </c>
      <c r="AK1" s="38" t="s">
        <v>35</v>
      </c>
    </row>
    <row r="2" spans="1:37" ht="14.25" hidden="1" customHeight="1" x14ac:dyDescent="0.25">
      <c r="A2" s="1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40"/>
      <c r="L2" s="40"/>
      <c r="M2" s="40"/>
      <c r="N2" s="39"/>
      <c r="O2" s="39"/>
      <c r="P2" s="39"/>
      <c r="Q2" s="39"/>
      <c r="R2" s="39"/>
      <c r="S2" s="39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</row>
    <row r="3" spans="1:37" hidden="1" x14ac:dyDescent="0.25">
      <c r="A3" s="1" t="s">
        <v>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</row>
    <row r="4" spans="1:37" hidden="1" x14ac:dyDescent="0.25">
      <c r="A4" s="1" t="s">
        <v>1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</row>
    <row r="5" spans="1:37" hidden="1" x14ac:dyDescent="0.25">
      <c r="A5" s="1" t="s">
        <v>2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</row>
    <row r="6" spans="1:37" hidden="1" x14ac:dyDescent="0.25">
      <c r="A6" s="1" t="s">
        <v>4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</row>
    <row r="7" spans="1:37" hidden="1" x14ac:dyDescent="0.25">
      <c r="A7" s="1" t="s">
        <v>5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</row>
    <row r="8" spans="1:37" hidden="1" x14ac:dyDescent="0.25">
      <c r="A8" s="1" t="s">
        <v>6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</row>
    <row r="9" spans="1:37" hidden="1" x14ac:dyDescent="0.25">
      <c r="A9" s="1" t="s">
        <v>7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</row>
    <row r="10" spans="1:37" hidden="1" x14ac:dyDescent="0.25">
      <c r="A10" s="1" t="s">
        <v>8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</row>
    <row r="11" spans="1:37" hidden="1" x14ac:dyDescent="0.25">
      <c r="A11" s="1" t="s">
        <v>9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</row>
    <row r="12" spans="1:37" hidden="1" x14ac:dyDescent="0.25">
      <c r="A12" s="1" t="s">
        <v>10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</row>
    <row r="13" spans="1:37" hidden="1" x14ac:dyDescent="0.25">
      <c r="A13" s="1" t="s">
        <v>11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</row>
    <row r="14" spans="1:37" hidden="1" x14ac:dyDescent="0.25">
      <c r="A14" s="1" t="s">
        <v>12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</row>
    <row r="15" spans="1:37" hidden="1" x14ac:dyDescent="0.25">
      <c r="A15" s="1" t="s">
        <v>13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</row>
    <row r="16" spans="1:37" hidden="1" x14ac:dyDescent="0.25">
      <c r="A16" s="1" t="s">
        <v>14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</row>
    <row r="17" spans="1:37" hidden="1" x14ac:dyDescent="0.25">
      <c r="A17" s="1" t="s">
        <v>15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</row>
    <row r="18" spans="1:37" hidden="1" x14ac:dyDescent="0.25">
      <c r="A18" s="1" t="s">
        <v>16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</row>
    <row r="19" spans="1:37" hidden="1" x14ac:dyDescent="0.25">
      <c r="A19" s="1" t="s">
        <v>17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</row>
    <row r="20" spans="1:37" hidden="1" x14ac:dyDescent="0.25">
      <c r="A20" s="1" t="s">
        <v>18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</row>
    <row r="21" spans="1:37" x14ac:dyDescent="0.25">
      <c r="A21" s="41" t="s">
        <v>36</v>
      </c>
      <c r="B21" s="42">
        <v>31988</v>
      </c>
      <c r="C21" s="42">
        <v>5367</v>
      </c>
      <c r="D21" s="42">
        <v>17092</v>
      </c>
      <c r="E21" s="42">
        <v>49720</v>
      </c>
      <c r="F21" s="42">
        <v>8127</v>
      </c>
      <c r="G21" s="42">
        <v>18305</v>
      </c>
      <c r="H21" s="42">
        <v>600</v>
      </c>
      <c r="I21" s="42" t="s">
        <v>58</v>
      </c>
      <c r="J21" s="42">
        <v>271</v>
      </c>
      <c r="K21" s="42">
        <v>65</v>
      </c>
      <c r="L21" s="42">
        <v>5839</v>
      </c>
      <c r="M21" s="42">
        <v>4571</v>
      </c>
      <c r="N21" s="42">
        <v>337</v>
      </c>
      <c r="O21" s="42">
        <v>1597</v>
      </c>
      <c r="P21" s="42">
        <v>1005</v>
      </c>
      <c r="Q21" s="42" t="s">
        <v>58</v>
      </c>
      <c r="R21" s="42">
        <v>3130</v>
      </c>
      <c r="S21" s="42">
        <v>342</v>
      </c>
      <c r="T21" s="42">
        <v>954</v>
      </c>
      <c r="U21" s="42">
        <v>339</v>
      </c>
      <c r="V21" s="42" t="s">
        <v>58</v>
      </c>
      <c r="W21" s="42">
        <v>1541</v>
      </c>
      <c r="X21" s="42">
        <v>999</v>
      </c>
      <c r="Y21" s="42">
        <v>332</v>
      </c>
      <c r="Z21" s="42">
        <v>335</v>
      </c>
      <c r="AA21" s="42">
        <v>913</v>
      </c>
      <c r="AB21" s="42">
        <v>4093</v>
      </c>
      <c r="AC21" s="42">
        <v>309</v>
      </c>
      <c r="AD21" s="42">
        <v>4831</v>
      </c>
      <c r="AE21" s="42">
        <v>3312</v>
      </c>
      <c r="AF21" s="42" t="s">
        <v>58</v>
      </c>
      <c r="AG21" s="42">
        <v>126</v>
      </c>
      <c r="AH21" s="42">
        <v>192</v>
      </c>
      <c r="AI21" s="42">
        <v>8611</v>
      </c>
      <c r="AJ21" s="42">
        <v>276</v>
      </c>
      <c r="AK21" s="42">
        <v>175519</v>
      </c>
    </row>
    <row r="22" spans="1:37" x14ac:dyDescent="0.25">
      <c r="A22" s="43" t="s">
        <v>37</v>
      </c>
      <c r="B22" s="42">
        <v>141168</v>
      </c>
      <c r="C22" s="42">
        <v>0</v>
      </c>
      <c r="D22" s="42">
        <v>7976</v>
      </c>
      <c r="E22" s="42">
        <v>33963</v>
      </c>
      <c r="F22" s="42">
        <v>880</v>
      </c>
      <c r="G22" s="42">
        <v>27981</v>
      </c>
      <c r="H22" s="42">
        <v>0</v>
      </c>
      <c r="I22" s="42" t="s">
        <v>58</v>
      </c>
      <c r="J22" s="42">
        <v>0</v>
      </c>
      <c r="K22" s="42">
        <v>0</v>
      </c>
      <c r="L22" s="42">
        <v>1620</v>
      </c>
      <c r="M22" s="42">
        <v>0</v>
      </c>
      <c r="N22" s="42">
        <v>0</v>
      </c>
      <c r="O22" s="42">
        <v>0</v>
      </c>
      <c r="P22" s="42">
        <v>0</v>
      </c>
      <c r="Q22" s="42" t="s">
        <v>58</v>
      </c>
      <c r="R22" s="42">
        <v>0</v>
      </c>
      <c r="S22" s="42">
        <v>0</v>
      </c>
      <c r="T22" s="42">
        <v>0</v>
      </c>
      <c r="U22" s="42">
        <v>0</v>
      </c>
      <c r="V22" s="42" t="s">
        <v>58</v>
      </c>
      <c r="W22" s="42">
        <v>0</v>
      </c>
      <c r="X22" s="42">
        <v>0</v>
      </c>
      <c r="Y22" s="42">
        <v>0</v>
      </c>
      <c r="Z22" s="42">
        <v>0</v>
      </c>
      <c r="AA22" s="42">
        <v>0</v>
      </c>
      <c r="AB22" s="42">
        <v>0</v>
      </c>
      <c r="AC22" s="42">
        <v>0</v>
      </c>
      <c r="AD22" s="42">
        <v>0</v>
      </c>
      <c r="AE22" s="42">
        <v>0</v>
      </c>
      <c r="AF22" s="42" t="s">
        <v>58</v>
      </c>
      <c r="AG22" s="42">
        <v>0</v>
      </c>
      <c r="AH22" s="42">
        <v>0</v>
      </c>
      <c r="AI22" s="42">
        <v>1170</v>
      </c>
      <c r="AJ22" s="42">
        <v>438</v>
      </c>
      <c r="AK22" s="42">
        <v>215196</v>
      </c>
    </row>
    <row r="23" spans="1:37" x14ac:dyDescent="0.25">
      <c r="A23" s="1" t="s">
        <v>35</v>
      </c>
      <c r="B23" s="42">
        <v>173156</v>
      </c>
      <c r="C23" s="42">
        <v>5367</v>
      </c>
      <c r="D23" s="42">
        <v>25068</v>
      </c>
      <c r="E23" s="42">
        <v>83683</v>
      </c>
      <c r="F23" s="42">
        <v>9007</v>
      </c>
      <c r="G23" s="42">
        <v>46286</v>
      </c>
      <c r="H23" s="42">
        <v>600</v>
      </c>
      <c r="I23" s="42">
        <v>0</v>
      </c>
      <c r="J23" s="42">
        <v>271</v>
      </c>
      <c r="K23" s="42">
        <v>65</v>
      </c>
      <c r="L23" s="42">
        <v>7459</v>
      </c>
      <c r="M23" s="42">
        <v>4571</v>
      </c>
      <c r="N23" s="42">
        <v>337</v>
      </c>
      <c r="O23" s="42">
        <v>1597</v>
      </c>
      <c r="P23" s="42">
        <v>1005</v>
      </c>
      <c r="Q23" s="42">
        <v>0</v>
      </c>
      <c r="R23" s="42">
        <v>3130</v>
      </c>
      <c r="S23" s="42">
        <v>342</v>
      </c>
      <c r="T23" s="42">
        <v>954</v>
      </c>
      <c r="U23" s="42">
        <v>339</v>
      </c>
      <c r="V23" s="42">
        <v>0</v>
      </c>
      <c r="W23" s="42">
        <v>1541</v>
      </c>
      <c r="X23" s="42">
        <v>999</v>
      </c>
      <c r="Y23" s="42">
        <v>332</v>
      </c>
      <c r="Z23" s="42">
        <v>335</v>
      </c>
      <c r="AA23" s="42">
        <v>913</v>
      </c>
      <c r="AB23" s="42">
        <v>4093</v>
      </c>
      <c r="AC23" s="42">
        <v>309</v>
      </c>
      <c r="AD23" s="42">
        <v>4831</v>
      </c>
      <c r="AE23" s="42">
        <v>3312</v>
      </c>
      <c r="AF23" s="42">
        <v>0</v>
      </c>
      <c r="AG23" s="42">
        <v>126</v>
      </c>
      <c r="AH23" s="42">
        <v>192</v>
      </c>
      <c r="AI23" s="42">
        <v>9781</v>
      </c>
      <c r="AJ23" s="42">
        <v>714</v>
      </c>
      <c r="AK23" s="42">
        <v>390715</v>
      </c>
    </row>
    <row r="24" spans="1:37" x14ac:dyDescent="0.25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</row>
    <row r="25" spans="1:37" x14ac:dyDescent="0.25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</row>
    <row r="26" spans="1:37" x14ac:dyDescent="0.25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</row>
    <row r="27" spans="1:37" x14ac:dyDescent="0.25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</row>
    <row r="28" spans="1:37" x14ac:dyDescent="0.25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</row>
    <row r="86" spans="1:1" x14ac:dyDescent="0.25">
      <c r="A86" s="1" t="s">
        <v>38</v>
      </c>
    </row>
  </sheetData>
  <pageMargins left="0.7" right="0.7" top="0.75" bottom="0.75" header="0.3" footer="0.3"/>
  <pageSetup paperSize="9"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K26"/>
  <sheetViews>
    <sheetView zoomScale="55" zoomScaleNormal="55" workbookViewId="0"/>
  </sheetViews>
  <sheetFormatPr defaultColWidth="9" defaultRowHeight="13.8" x14ac:dyDescent="0.25"/>
  <cols>
    <col min="1" max="1" width="14.69921875" style="1" customWidth="1"/>
    <col min="2" max="8" width="8.69921875" style="1" customWidth="1"/>
    <col min="9" max="9" width="8.69921875" style="1" hidden="1" customWidth="1"/>
    <col min="10" max="16" width="8.69921875" style="1" customWidth="1"/>
    <col min="17" max="17" width="8.69921875" style="1" hidden="1" customWidth="1"/>
    <col min="18" max="21" width="8.69921875" style="1" customWidth="1"/>
    <col min="22" max="22" width="8.69921875" style="1" hidden="1" customWidth="1"/>
    <col min="23" max="31" width="8.69921875" style="1" customWidth="1"/>
    <col min="32" max="32" width="8.69921875" style="1" hidden="1" customWidth="1"/>
    <col min="33" max="36" width="8.69921875" style="1" customWidth="1"/>
    <col min="37" max="37" width="14.69921875" style="1" customWidth="1"/>
    <col min="38" max="16384" width="9" style="1"/>
  </cols>
  <sheetData>
    <row r="1" spans="1:37" x14ac:dyDescent="0.25">
      <c r="B1" s="14" t="s">
        <v>0</v>
      </c>
      <c r="C1" s="14" t="s">
        <v>1</v>
      </c>
      <c r="D1" s="14" t="s">
        <v>2</v>
      </c>
      <c r="E1" s="14" t="s">
        <v>3</v>
      </c>
      <c r="F1" s="14" t="s">
        <v>4</v>
      </c>
      <c r="G1" s="14" t="s">
        <v>5</v>
      </c>
      <c r="H1" s="15" t="s">
        <v>6</v>
      </c>
      <c r="I1" s="15" t="s">
        <v>7</v>
      </c>
      <c r="J1" s="15" t="s">
        <v>8</v>
      </c>
      <c r="K1" s="15" t="s">
        <v>9</v>
      </c>
      <c r="L1" s="15" t="s">
        <v>10</v>
      </c>
      <c r="M1" s="15" t="s">
        <v>11</v>
      </c>
      <c r="N1" s="15" t="s">
        <v>12</v>
      </c>
      <c r="O1" s="15" t="s">
        <v>13</v>
      </c>
      <c r="P1" s="15" t="s">
        <v>14</v>
      </c>
      <c r="Q1" s="15" t="s">
        <v>15</v>
      </c>
      <c r="R1" s="15" t="s">
        <v>16</v>
      </c>
      <c r="S1" s="15" t="s">
        <v>17</v>
      </c>
      <c r="T1" s="15" t="s">
        <v>18</v>
      </c>
      <c r="U1" s="15" t="s">
        <v>19</v>
      </c>
      <c r="V1" s="15" t="s">
        <v>20</v>
      </c>
      <c r="W1" s="15" t="s">
        <v>21</v>
      </c>
      <c r="X1" s="15" t="s">
        <v>22</v>
      </c>
      <c r="Y1" s="15" t="s">
        <v>23</v>
      </c>
      <c r="Z1" s="15" t="s">
        <v>24</v>
      </c>
      <c r="AA1" s="15" t="s">
        <v>25</v>
      </c>
      <c r="AB1" s="15" t="s">
        <v>26</v>
      </c>
      <c r="AC1" s="15" t="s">
        <v>27</v>
      </c>
      <c r="AD1" s="15" t="s">
        <v>28</v>
      </c>
      <c r="AE1" s="15" t="s">
        <v>29</v>
      </c>
      <c r="AF1" s="15" t="s">
        <v>30</v>
      </c>
      <c r="AG1" s="21" t="s">
        <v>31</v>
      </c>
      <c r="AH1" s="21" t="s">
        <v>32</v>
      </c>
      <c r="AI1" s="21" t="s">
        <v>33</v>
      </c>
      <c r="AJ1" s="22" t="s">
        <v>34</v>
      </c>
      <c r="AK1" s="16" t="s">
        <v>35</v>
      </c>
    </row>
    <row r="2" spans="1:37" ht="14.25" hidden="1" customHeight="1" x14ac:dyDescent="0.25">
      <c r="A2" s="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2"/>
      <c r="L2" s="32"/>
      <c r="M2" s="32"/>
      <c r="N2" s="31"/>
      <c r="O2" s="31"/>
      <c r="P2" s="31"/>
      <c r="Q2" s="31"/>
      <c r="R2" s="31"/>
      <c r="S2" s="31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</row>
    <row r="3" spans="1:37" hidden="1" x14ac:dyDescent="0.25">
      <c r="A3" s="1" t="s">
        <v>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</row>
    <row r="4" spans="1:37" hidden="1" x14ac:dyDescent="0.25">
      <c r="A4" s="1" t="s">
        <v>1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</row>
    <row r="5" spans="1:37" hidden="1" x14ac:dyDescent="0.25">
      <c r="A5" s="1" t="s">
        <v>2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</row>
    <row r="6" spans="1:37" hidden="1" x14ac:dyDescent="0.25">
      <c r="A6" s="1" t="s">
        <v>4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</row>
    <row r="7" spans="1:37" hidden="1" x14ac:dyDescent="0.25">
      <c r="A7" s="1" t="s">
        <v>5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</row>
    <row r="8" spans="1:37" hidden="1" x14ac:dyDescent="0.25">
      <c r="A8" s="1" t="s">
        <v>6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</row>
    <row r="9" spans="1:37" hidden="1" x14ac:dyDescent="0.25">
      <c r="A9" s="1" t="s">
        <v>7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</row>
    <row r="10" spans="1:37" hidden="1" x14ac:dyDescent="0.25">
      <c r="A10" s="1" t="s">
        <v>8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</row>
    <row r="11" spans="1:37" hidden="1" x14ac:dyDescent="0.25">
      <c r="A11" s="1" t="s">
        <v>9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</row>
    <row r="12" spans="1:37" hidden="1" x14ac:dyDescent="0.25">
      <c r="A12" s="1" t="s">
        <v>10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</row>
    <row r="13" spans="1:37" hidden="1" x14ac:dyDescent="0.25">
      <c r="A13" s="1" t="s">
        <v>11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</row>
    <row r="14" spans="1:37" hidden="1" x14ac:dyDescent="0.25">
      <c r="A14" s="1" t="s">
        <v>12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</row>
    <row r="15" spans="1:37" hidden="1" x14ac:dyDescent="0.25">
      <c r="A15" s="1" t="s">
        <v>13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</row>
    <row r="16" spans="1:37" hidden="1" x14ac:dyDescent="0.25">
      <c r="A16" s="1" t="s">
        <v>14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</row>
    <row r="17" spans="1:37" hidden="1" x14ac:dyDescent="0.25">
      <c r="A17" s="1" t="s">
        <v>15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</row>
    <row r="18" spans="1:37" hidden="1" x14ac:dyDescent="0.25">
      <c r="A18" s="1" t="s">
        <v>16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</row>
    <row r="19" spans="1:37" hidden="1" x14ac:dyDescent="0.25">
      <c r="A19" s="1" t="s">
        <v>17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</row>
    <row r="20" spans="1:37" hidden="1" x14ac:dyDescent="0.25">
      <c r="A20" s="1" t="s">
        <v>18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</row>
    <row r="21" spans="1:37" x14ac:dyDescent="0.25">
      <c r="A21" s="17" t="s">
        <v>36</v>
      </c>
      <c r="B21" s="52">
        <v>215</v>
      </c>
      <c r="C21" s="52">
        <v>32</v>
      </c>
      <c r="D21" s="52">
        <v>103</v>
      </c>
      <c r="E21" s="52">
        <v>301</v>
      </c>
      <c r="F21" s="52">
        <v>49</v>
      </c>
      <c r="G21" s="52">
        <v>119</v>
      </c>
      <c r="H21" s="52">
        <v>4</v>
      </c>
      <c r="I21" s="52" t="s">
        <v>58</v>
      </c>
      <c r="J21" s="52">
        <v>2</v>
      </c>
      <c r="K21" s="52">
        <v>4</v>
      </c>
      <c r="L21" s="52">
        <v>38</v>
      </c>
      <c r="M21" s="52">
        <v>28</v>
      </c>
      <c r="N21" s="52">
        <v>2</v>
      </c>
      <c r="O21" s="52">
        <v>10</v>
      </c>
      <c r="P21" s="52">
        <v>6</v>
      </c>
      <c r="Q21" s="52" t="s">
        <v>58</v>
      </c>
      <c r="R21" s="52">
        <v>18</v>
      </c>
      <c r="S21" s="52">
        <v>2</v>
      </c>
      <c r="T21" s="52">
        <v>6</v>
      </c>
      <c r="U21" s="52">
        <v>2</v>
      </c>
      <c r="V21" s="52" t="s">
        <v>58</v>
      </c>
      <c r="W21" s="52">
        <v>10</v>
      </c>
      <c r="X21" s="52">
        <v>6</v>
      </c>
      <c r="Y21" s="52">
        <v>2</v>
      </c>
      <c r="Z21" s="52">
        <v>6</v>
      </c>
      <c r="AA21" s="52">
        <v>6</v>
      </c>
      <c r="AB21" s="52">
        <v>26</v>
      </c>
      <c r="AC21" s="52">
        <v>2</v>
      </c>
      <c r="AD21" s="52">
        <v>32</v>
      </c>
      <c r="AE21" s="52">
        <v>22</v>
      </c>
      <c r="AF21" s="52" t="s">
        <v>58</v>
      </c>
      <c r="AG21" s="52">
        <v>2</v>
      </c>
      <c r="AH21" s="52">
        <v>4</v>
      </c>
      <c r="AI21" s="52">
        <v>82</v>
      </c>
      <c r="AJ21" s="52">
        <v>4</v>
      </c>
      <c r="AK21" s="52">
        <v>1145</v>
      </c>
    </row>
    <row r="22" spans="1:37" x14ac:dyDescent="0.25">
      <c r="A22" s="18" t="s">
        <v>37</v>
      </c>
      <c r="B22" s="52">
        <v>738</v>
      </c>
      <c r="C22" s="52">
        <v>0</v>
      </c>
      <c r="D22" s="52">
        <v>53</v>
      </c>
      <c r="E22" s="52">
        <v>225</v>
      </c>
      <c r="F22" s="52">
        <v>6</v>
      </c>
      <c r="G22" s="52">
        <v>143</v>
      </c>
      <c r="H22" s="52">
        <v>0</v>
      </c>
      <c r="I22" s="52" t="s">
        <v>58</v>
      </c>
      <c r="J22" s="52">
        <v>0</v>
      </c>
      <c r="K22" s="52">
        <v>0</v>
      </c>
      <c r="L22" s="52">
        <v>12</v>
      </c>
      <c r="M22" s="52">
        <v>0</v>
      </c>
      <c r="N22" s="52">
        <v>0</v>
      </c>
      <c r="O22" s="52">
        <v>0</v>
      </c>
      <c r="P22" s="52">
        <v>0</v>
      </c>
      <c r="Q22" s="52" t="s">
        <v>58</v>
      </c>
      <c r="R22" s="52">
        <v>0</v>
      </c>
      <c r="S22" s="52">
        <v>0</v>
      </c>
      <c r="T22" s="52">
        <v>0</v>
      </c>
      <c r="U22" s="52">
        <v>0</v>
      </c>
      <c r="V22" s="52" t="s">
        <v>58</v>
      </c>
      <c r="W22" s="52">
        <v>0</v>
      </c>
      <c r="X22" s="52">
        <v>0</v>
      </c>
      <c r="Y22" s="52">
        <v>0</v>
      </c>
      <c r="Z22" s="52">
        <v>0</v>
      </c>
      <c r="AA22" s="52">
        <v>0</v>
      </c>
      <c r="AB22" s="52">
        <v>0</v>
      </c>
      <c r="AC22" s="52">
        <v>0</v>
      </c>
      <c r="AD22" s="52">
        <v>0</v>
      </c>
      <c r="AE22" s="52">
        <v>0</v>
      </c>
      <c r="AF22" s="52" t="s">
        <v>58</v>
      </c>
      <c r="AG22" s="52">
        <v>0</v>
      </c>
      <c r="AH22" s="52">
        <v>0</v>
      </c>
      <c r="AI22" s="52">
        <v>11</v>
      </c>
      <c r="AJ22" s="52">
        <v>4</v>
      </c>
      <c r="AK22" s="52">
        <v>1192</v>
      </c>
    </row>
    <row r="23" spans="1:37" x14ac:dyDescent="0.25">
      <c r="A23" s="1" t="s">
        <v>35</v>
      </c>
      <c r="B23" s="52">
        <v>953</v>
      </c>
      <c r="C23" s="52">
        <v>32</v>
      </c>
      <c r="D23" s="52">
        <v>156</v>
      </c>
      <c r="E23" s="52">
        <v>526</v>
      </c>
      <c r="F23" s="52">
        <v>55</v>
      </c>
      <c r="G23" s="52">
        <v>262</v>
      </c>
      <c r="H23" s="52">
        <v>4</v>
      </c>
      <c r="I23" s="52">
        <v>0</v>
      </c>
      <c r="J23" s="52">
        <v>2</v>
      </c>
      <c r="K23" s="52">
        <v>4</v>
      </c>
      <c r="L23" s="52">
        <v>50</v>
      </c>
      <c r="M23" s="52">
        <v>28</v>
      </c>
      <c r="N23" s="52">
        <v>2</v>
      </c>
      <c r="O23" s="52">
        <v>10</v>
      </c>
      <c r="P23" s="52">
        <v>6</v>
      </c>
      <c r="Q23" s="52">
        <v>0</v>
      </c>
      <c r="R23" s="52">
        <v>18</v>
      </c>
      <c r="S23" s="52">
        <v>2</v>
      </c>
      <c r="T23" s="52">
        <v>6</v>
      </c>
      <c r="U23" s="52">
        <v>2</v>
      </c>
      <c r="V23" s="52">
        <v>0</v>
      </c>
      <c r="W23" s="52">
        <v>10</v>
      </c>
      <c r="X23" s="52">
        <v>6</v>
      </c>
      <c r="Y23" s="52">
        <v>2</v>
      </c>
      <c r="Z23" s="52">
        <v>6</v>
      </c>
      <c r="AA23" s="52">
        <v>6</v>
      </c>
      <c r="AB23" s="52">
        <v>26</v>
      </c>
      <c r="AC23" s="52">
        <v>2</v>
      </c>
      <c r="AD23" s="52">
        <v>32</v>
      </c>
      <c r="AE23" s="52">
        <v>22</v>
      </c>
      <c r="AF23" s="52">
        <v>0</v>
      </c>
      <c r="AG23" s="52">
        <v>2</v>
      </c>
      <c r="AH23" s="52">
        <v>4</v>
      </c>
      <c r="AI23" s="52">
        <v>93</v>
      </c>
      <c r="AJ23" s="52">
        <v>8</v>
      </c>
      <c r="AK23" s="52">
        <v>2337</v>
      </c>
    </row>
    <row r="24" spans="1:37" x14ac:dyDescent="0.25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</row>
    <row r="25" spans="1:37" x14ac:dyDescent="0.2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</row>
    <row r="26" spans="1:37" x14ac:dyDescent="0.2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7030A0"/>
    <pageSetUpPr fitToPage="1"/>
  </sheetPr>
  <dimension ref="A1:AG18"/>
  <sheetViews>
    <sheetView topLeftCell="A4" zoomScale="55" zoomScaleNormal="55" zoomScaleSheetLayoutView="70" workbookViewId="0">
      <selection activeCell="A4" sqref="A4"/>
    </sheetView>
  </sheetViews>
  <sheetFormatPr defaultColWidth="9" defaultRowHeight="13.8" x14ac:dyDescent="0.25"/>
  <cols>
    <col min="1" max="1" width="13.09765625" style="1" bestFit="1" customWidth="1"/>
    <col min="2" max="2" width="12.09765625" style="1" bestFit="1" customWidth="1"/>
    <col min="3" max="6" width="12.8984375" style="1" bestFit="1" customWidth="1"/>
    <col min="7" max="8" width="12.09765625" style="1" bestFit="1" customWidth="1"/>
    <col min="9" max="13" width="12.8984375" style="1" bestFit="1" customWidth="1"/>
    <col min="14" max="16" width="13.69921875" style="1" bestFit="1" customWidth="1"/>
    <col min="17" max="17" width="13.09765625" style="1" bestFit="1" customWidth="1"/>
    <col min="18" max="26" width="13.69921875" style="1" bestFit="1" customWidth="1"/>
    <col min="27" max="27" width="14.69921875" style="1" bestFit="1" customWidth="1"/>
    <col min="28" max="28" width="13.69921875" style="1" bestFit="1" customWidth="1"/>
    <col min="29" max="29" width="14.69921875" style="1" bestFit="1" customWidth="1"/>
    <col min="30" max="30" width="13.69921875" style="1" bestFit="1" customWidth="1"/>
    <col min="31" max="31" width="14.09765625" style="1" customWidth="1"/>
    <col min="32" max="32" width="12.3984375" style="1" bestFit="1" customWidth="1"/>
    <col min="33" max="33" width="11.69921875" style="1" bestFit="1" customWidth="1"/>
    <col min="34" max="16384" width="9" style="1"/>
  </cols>
  <sheetData>
    <row r="1" spans="1:33" hidden="1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</row>
    <row r="2" spans="1:33" hidden="1" x14ac:dyDescent="0.25">
      <c r="A2" s="13"/>
      <c r="B2" s="13">
        <v>29</v>
      </c>
      <c r="C2" s="13">
        <v>28</v>
      </c>
      <c r="D2" s="13">
        <v>27</v>
      </c>
      <c r="E2" s="13">
        <v>26</v>
      </c>
      <c r="F2" s="13">
        <v>25</v>
      </c>
      <c r="G2" s="13">
        <v>24</v>
      </c>
      <c r="H2" s="13">
        <v>23</v>
      </c>
      <c r="I2" s="13">
        <v>22</v>
      </c>
      <c r="J2" s="13">
        <v>21</v>
      </c>
      <c r="K2" s="13">
        <v>20</v>
      </c>
      <c r="L2" s="13">
        <v>19</v>
      </c>
      <c r="M2" s="13">
        <v>18</v>
      </c>
      <c r="N2" s="13">
        <v>17</v>
      </c>
      <c r="O2" s="13">
        <v>16</v>
      </c>
      <c r="P2" s="13">
        <v>15</v>
      </c>
      <c r="Q2" s="13">
        <v>14</v>
      </c>
      <c r="R2" s="13">
        <v>13</v>
      </c>
      <c r="S2" s="13">
        <v>12</v>
      </c>
      <c r="T2" s="13">
        <v>11</v>
      </c>
      <c r="U2" s="13">
        <v>10</v>
      </c>
      <c r="V2" s="13">
        <v>9</v>
      </c>
      <c r="W2" s="13">
        <v>8</v>
      </c>
      <c r="X2" s="13">
        <v>7</v>
      </c>
      <c r="Y2" s="13">
        <v>6</v>
      </c>
      <c r="Z2" s="13">
        <v>5</v>
      </c>
      <c r="AA2" s="13">
        <v>4</v>
      </c>
      <c r="AB2" s="13">
        <v>3</v>
      </c>
      <c r="AC2" s="13">
        <v>2</v>
      </c>
      <c r="AD2" s="13">
        <v>1</v>
      </c>
      <c r="AE2" s="13">
        <v>0</v>
      </c>
    </row>
    <row r="3" spans="1:33" s="49" customFormat="1" hidden="1" x14ac:dyDescent="0.25">
      <c r="A3" s="48"/>
      <c r="B3" s="33">
        <v>45463</v>
      </c>
      <c r="C3" s="33">
        <v>45464</v>
      </c>
      <c r="D3" s="33">
        <v>45465</v>
      </c>
      <c r="E3" s="33">
        <v>45466</v>
      </c>
      <c r="F3" s="33">
        <v>45467</v>
      </c>
      <c r="G3" s="33">
        <v>45468</v>
      </c>
      <c r="H3" s="33">
        <v>45469</v>
      </c>
      <c r="I3" s="33">
        <v>45470</v>
      </c>
      <c r="J3" s="33">
        <v>45471</v>
      </c>
      <c r="K3" s="33">
        <v>45472</v>
      </c>
      <c r="L3" s="33">
        <v>45473</v>
      </c>
      <c r="M3" s="33">
        <v>45474</v>
      </c>
      <c r="N3" s="33">
        <v>45475</v>
      </c>
      <c r="O3" s="33">
        <v>45476</v>
      </c>
      <c r="P3" s="33">
        <v>45477</v>
      </c>
      <c r="Q3" s="33">
        <v>45478</v>
      </c>
      <c r="R3" s="33">
        <v>45479</v>
      </c>
      <c r="S3" s="33">
        <v>45480</v>
      </c>
      <c r="T3" s="33">
        <v>45481</v>
      </c>
      <c r="U3" s="33">
        <v>45482</v>
      </c>
      <c r="V3" s="33">
        <v>45483</v>
      </c>
      <c r="W3" s="33">
        <v>45484</v>
      </c>
      <c r="X3" s="33">
        <v>45485</v>
      </c>
      <c r="Y3" s="33">
        <v>45486</v>
      </c>
      <c r="Z3" s="33">
        <v>45487</v>
      </c>
      <c r="AA3" s="33">
        <v>45488</v>
      </c>
      <c r="AB3" s="33">
        <v>45489</v>
      </c>
      <c r="AC3" s="33">
        <v>45490</v>
      </c>
      <c r="AD3" s="33">
        <v>45491</v>
      </c>
      <c r="AE3" s="33">
        <v>45492</v>
      </c>
    </row>
    <row r="4" spans="1:33" s="49" customFormat="1" x14ac:dyDescent="0.25">
      <c r="A4" s="48"/>
      <c r="B4" s="53">
        <v>45491</v>
      </c>
      <c r="C4" s="53">
        <v>45492</v>
      </c>
      <c r="D4" s="53">
        <v>45493</v>
      </c>
      <c r="E4" s="53">
        <v>45494</v>
      </c>
      <c r="F4" s="53">
        <v>45495</v>
      </c>
      <c r="G4" s="53">
        <v>45496</v>
      </c>
      <c r="H4" s="53">
        <v>45497</v>
      </c>
      <c r="I4" s="53">
        <v>45498</v>
      </c>
      <c r="J4" s="53">
        <v>45499</v>
      </c>
      <c r="K4" s="53">
        <v>45500</v>
      </c>
      <c r="L4" s="53">
        <v>45501</v>
      </c>
      <c r="M4" s="53">
        <v>45502</v>
      </c>
      <c r="N4" s="53">
        <v>45503</v>
      </c>
      <c r="O4" s="53">
        <v>45504</v>
      </c>
      <c r="P4" s="53">
        <v>45505</v>
      </c>
      <c r="Q4" s="53">
        <v>45506</v>
      </c>
      <c r="R4" s="53">
        <v>45507</v>
      </c>
      <c r="S4" s="53">
        <v>45508</v>
      </c>
      <c r="T4" s="53">
        <v>45509</v>
      </c>
      <c r="U4" s="53">
        <v>45510</v>
      </c>
      <c r="V4" s="53">
        <v>45511</v>
      </c>
      <c r="W4" s="53">
        <v>45512</v>
      </c>
      <c r="X4" s="53">
        <v>45513</v>
      </c>
      <c r="Y4" s="53">
        <v>45514</v>
      </c>
      <c r="Z4" s="53">
        <v>45515</v>
      </c>
      <c r="AA4" s="53">
        <v>45516</v>
      </c>
      <c r="AB4" s="53">
        <v>45517</v>
      </c>
      <c r="AC4" s="53">
        <v>45518</v>
      </c>
      <c r="AD4" s="53">
        <v>45519</v>
      </c>
      <c r="AE4" s="53">
        <v>45520</v>
      </c>
    </row>
    <row r="5" spans="1:33" x14ac:dyDescent="0.25">
      <c r="A5" s="7" t="s">
        <v>36</v>
      </c>
      <c r="B5" s="13">
        <v>171419</v>
      </c>
      <c r="C5" s="13">
        <v>152499</v>
      </c>
      <c r="D5" s="13">
        <v>176751</v>
      </c>
      <c r="E5" s="13">
        <v>159103</v>
      </c>
      <c r="F5" s="13">
        <v>174721</v>
      </c>
      <c r="G5" s="13">
        <v>171964</v>
      </c>
      <c r="H5" s="13">
        <v>166207</v>
      </c>
      <c r="I5" s="13">
        <v>171799</v>
      </c>
      <c r="J5" s="13">
        <v>178346</v>
      </c>
      <c r="K5" s="13">
        <v>174282</v>
      </c>
      <c r="L5" s="13">
        <v>165563</v>
      </c>
      <c r="M5" s="13">
        <v>172877</v>
      </c>
      <c r="N5" s="13">
        <v>168847</v>
      </c>
      <c r="O5" s="13">
        <v>161154</v>
      </c>
      <c r="P5" s="13">
        <v>167969</v>
      </c>
      <c r="Q5" s="13">
        <v>169204</v>
      </c>
      <c r="R5" s="13">
        <v>166067</v>
      </c>
      <c r="S5" s="13">
        <v>167685</v>
      </c>
      <c r="T5" s="13">
        <v>167016</v>
      </c>
      <c r="U5" s="13">
        <v>166326</v>
      </c>
      <c r="V5" s="13">
        <v>163619</v>
      </c>
      <c r="W5" s="13">
        <v>174191</v>
      </c>
      <c r="X5" s="13">
        <v>181846</v>
      </c>
      <c r="Y5" s="13">
        <v>181822</v>
      </c>
      <c r="Z5" s="13">
        <v>165599</v>
      </c>
      <c r="AA5" s="13">
        <v>175528</v>
      </c>
      <c r="AB5" s="13">
        <v>175724</v>
      </c>
      <c r="AC5" s="13">
        <v>171645</v>
      </c>
      <c r="AD5" s="13">
        <v>174895</v>
      </c>
      <c r="AE5" s="13">
        <v>175519</v>
      </c>
      <c r="AF5" s="30"/>
      <c r="AG5" s="30"/>
    </row>
    <row r="6" spans="1:33" x14ac:dyDescent="0.25">
      <c r="A6" s="8" t="s">
        <v>37</v>
      </c>
      <c r="B6" s="13">
        <v>200766</v>
      </c>
      <c r="C6" s="13">
        <v>199213</v>
      </c>
      <c r="D6" s="13">
        <v>218070</v>
      </c>
      <c r="E6" s="13">
        <v>219403</v>
      </c>
      <c r="F6" s="13">
        <v>207785</v>
      </c>
      <c r="G6" s="13">
        <v>202470</v>
      </c>
      <c r="H6" s="13">
        <v>201736</v>
      </c>
      <c r="I6" s="13">
        <v>204101</v>
      </c>
      <c r="J6" s="13">
        <v>222521</v>
      </c>
      <c r="K6" s="13">
        <v>221884</v>
      </c>
      <c r="L6" s="13">
        <v>224184</v>
      </c>
      <c r="M6" s="13">
        <v>212016</v>
      </c>
      <c r="N6" s="13">
        <v>204664</v>
      </c>
      <c r="O6" s="13">
        <v>213968</v>
      </c>
      <c r="P6" s="13">
        <v>206360</v>
      </c>
      <c r="Q6" s="13">
        <v>215349</v>
      </c>
      <c r="R6" s="13">
        <v>215602</v>
      </c>
      <c r="S6" s="13">
        <v>220366</v>
      </c>
      <c r="T6" s="13">
        <v>207567</v>
      </c>
      <c r="U6" s="13">
        <v>200854</v>
      </c>
      <c r="V6" s="13">
        <v>216469</v>
      </c>
      <c r="W6" s="13">
        <v>207320</v>
      </c>
      <c r="X6" s="13">
        <v>226328</v>
      </c>
      <c r="Y6" s="13">
        <v>226493</v>
      </c>
      <c r="Z6" s="13">
        <v>225622</v>
      </c>
      <c r="AA6" s="13">
        <v>215078</v>
      </c>
      <c r="AB6" s="13">
        <v>208036</v>
      </c>
      <c r="AC6" s="13">
        <v>210292</v>
      </c>
      <c r="AD6" s="13">
        <v>208522</v>
      </c>
      <c r="AE6" s="13">
        <v>215196</v>
      </c>
      <c r="AF6" s="30"/>
      <c r="AG6" s="30"/>
    </row>
    <row r="7" spans="1:33" x14ac:dyDescent="0.25">
      <c r="A7" s="13" t="s">
        <v>35</v>
      </c>
      <c r="B7" s="13">
        <v>372185</v>
      </c>
      <c r="C7" s="13">
        <v>351712</v>
      </c>
      <c r="D7" s="13">
        <v>394821</v>
      </c>
      <c r="E7" s="13">
        <v>378506</v>
      </c>
      <c r="F7" s="13">
        <v>382506</v>
      </c>
      <c r="G7" s="13">
        <v>374434</v>
      </c>
      <c r="H7" s="13">
        <v>367943</v>
      </c>
      <c r="I7" s="13">
        <v>375900</v>
      </c>
      <c r="J7" s="13">
        <v>400867</v>
      </c>
      <c r="K7" s="13">
        <v>396166</v>
      </c>
      <c r="L7" s="13">
        <v>389747</v>
      </c>
      <c r="M7" s="13">
        <v>384893</v>
      </c>
      <c r="N7" s="13">
        <v>373511</v>
      </c>
      <c r="O7" s="13">
        <v>375122</v>
      </c>
      <c r="P7" s="13">
        <v>374329</v>
      </c>
      <c r="Q7" s="13">
        <v>384553</v>
      </c>
      <c r="R7" s="13">
        <v>381669</v>
      </c>
      <c r="S7" s="13">
        <v>388051</v>
      </c>
      <c r="T7" s="13">
        <v>374583</v>
      </c>
      <c r="U7" s="13">
        <v>367180</v>
      </c>
      <c r="V7" s="13">
        <v>380088</v>
      </c>
      <c r="W7" s="13">
        <v>381511</v>
      </c>
      <c r="X7" s="13">
        <v>408174</v>
      </c>
      <c r="Y7" s="13">
        <v>408315</v>
      </c>
      <c r="Z7" s="13">
        <v>391221</v>
      </c>
      <c r="AA7" s="13">
        <v>390606</v>
      </c>
      <c r="AB7" s="13">
        <v>383760</v>
      </c>
      <c r="AC7" s="13">
        <v>381937</v>
      </c>
      <c r="AD7" s="13">
        <v>383417</v>
      </c>
      <c r="AE7" s="13">
        <v>390715</v>
      </c>
      <c r="AF7" s="30"/>
      <c r="AG7" s="30"/>
    </row>
    <row r="8" spans="1:33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3" x14ac:dyDescent="0.25">
      <c r="A9" s="32"/>
      <c r="B9" s="50"/>
    </row>
    <row r="10" spans="1:33" x14ac:dyDescent="0.25">
      <c r="A10" s="5"/>
      <c r="B10" s="51"/>
    </row>
    <row r="11" spans="1:33" x14ac:dyDescent="0.25">
      <c r="A11" s="5"/>
    </row>
    <row r="12" spans="1:33" x14ac:dyDescent="0.25">
      <c r="A12" s="5"/>
    </row>
    <row r="13" spans="1:33" x14ac:dyDescent="0.25">
      <c r="A13" s="5"/>
    </row>
    <row r="14" spans="1:33" x14ac:dyDescent="0.25">
      <c r="A14" s="5"/>
    </row>
    <row r="15" spans="1:33" x14ac:dyDescent="0.25">
      <c r="A15" s="5"/>
    </row>
    <row r="16" spans="1:33" x14ac:dyDescent="0.25">
      <c r="A16" s="2"/>
    </row>
    <row r="17" spans="1:1" x14ac:dyDescent="0.25">
      <c r="A17" s="2"/>
    </row>
    <row r="18" spans="1:1" x14ac:dyDescent="0.25">
      <c r="A18" s="2"/>
    </row>
  </sheetData>
  <conditionalFormatting sqref="B4:AE4">
    <cfRule type="timePeriod" dxfId="7" priority="1" timePeriod="thisMonth">
      <formula>AND(MONTH(B4)=MONTH(TODAY()),YEAR(B4)=YEAR(TODAY()))</formula>
    </cfRule>
  </conditionalFormatting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7030A0"/>
    <pageSetUpPr fitToPage="1"/>
  </sheetPr>
  <dimension ref="A2:AE47"/>
  <sheetViews>
    <sheetView zoomScale="55" zoomScaleNormal="55" workbookViewId="0">
      <selection activeCell="C4" sqref="C4"/>
    </sheetView>
  </sheetViews>
  <sheetFormatPr defaultColWidth="9" defaultRowHeight="16.8" x14ac:dyDescent="0.25"/>
  <cols>
    <col min="1" max="2" width="11.69921875" style="3" bestFit="1" customWidth="1"/>
    <col min="3" max="3" width="13" style="3" bestFit="1" customWidth="1"/>
    <col min="4" max="4" width="22.69921875" style="3" bestFit="1" customWidth="1"/>
    <col min="5" max="6" width="14.09765625" style="3" bestFit="1" customWidth="1"/>
    <col min="7" max="7" width="13.09765625" style="3" bestFit="1" customWidth="1"/>
    <col min="8" max="8" width="14.69921875" style="3" customWidth="1"/>
    <col min="9" max="9" width="13.8984375" style="3" bestFit="1" customWidth="1"/>
    <col min="10" max="10" width="14.09765625" style="3" bestFit="1" customWidth="1"/>
    <col min="11" max="11" width="15.69921875" style="3" customWidth="1"/>
    <col min="12" max="12" width="13.8984375" style="3" bestFit="1" customWidth="1"/>
    <col min="13" max="13" width="14.09765625" style="3" bestFit="1" customWidth="1"/>
    <col min="14" max="14" width="15.8984375" style="3" customWidth="1"/>
    <col min="15" max="15" width="15.09765625" style="3" customWidth="1"/>
    <col min="16" max="16" width="9" style="3" customWidth="1"/>
    <col min="17" max="17" width="15.09765625" style="3" customWidth="1"/>
    <col min="18" max="30" width="9" style="3"/>
    <col min="31" max="31" width="119.09765625" style="3" customWidth="1"/>
    <col min="32" max="16384" width="9" style="3"/>
  </cols>
  <sheetData>
    <row r="2" spans="1:31" x14ac:dyDescent="0.25">
      <c r="D2" s="6"/>
    </row>
    <row r="4" spans="1:31" x14ac:dyDescent="0.25">
      <c r="C4" s="6"/>
      <c r="D4" s="27">
        <v>45139</v>
      </c>
      <c r="E4" s="27">
        <v>45170</v>
      </c>
      <c r="F4" s="27">
        <v>45200</v>
      </c>
      <c r="G4" s="27">
        <v>45231</v>
      </c>
      <c r="H4" s="27">
        <v>45261</v>
      </c>
      <c r="I4" s="27">
        <v>45292</v>
      </c>
      <c r="J4" s="28">
        <v>45323</v>
      </c>
      <c r="K4" s="28">
        <v>45352</v>
      </c>
      <c r="L4" s="28">
        <v>45383</v>
      </c>
      <c r="M4" s="28">
        <v>45413</v>
      </c>
      <c r="N4" s="28">
        <v>45445</v>
      </c>
      <c r="O4" s="28">
        <v>45476</v>
      </c>
    </row>
    <row r="5" spans="1:31" x14ac:dyDescent="0.25">
      <c r="A5" s="4"/>
      <c r="B5" s="4"/>
      <c r="C5" s="9" t="s">
        <v>36</v>
      </c>
      <c r="D5" s="10">
        <v>4973595</v>
      </c>
      <c r="E5" s="10">
        <v>4323268</v>
      </c>
      <c r="F5" s="10">
        <v>5112748</v>
      </c>
      <c r="G5" s="10">
        <v>5206039</v>
      </c>
      <c r="H5" s="10">
        <v>5492273</v>
      </c>
      <c r="I5" s="10">
        <v>5726778</v>
      </c>
      <c r="J5" s="23">
        <v>5273841</v>
      </c>
      <c r="K5" s="23">
        <v>5452156</v>
      </c>
      <c r="L5" s="23">
        <v>5204559</v>
      </c>
      <c r="M5" s="23">
        <v>4883700</v>
      </c>
      <c r="N5" s="23">
        <v>4462006</v>
      </c>
      <c r="O5" s="23">
        <v>5063282</v>
      </c>
    </row>
    <row r="6" spans="1:31" x14ac:dyDescent="0.25">
      <c r="A6" s="4"/>
      <c r="B6" s="4"/>
      <c r="C6" s="11" t="s">
        <v>37</v>
      </c>
      <c r="D6" s="10">
        <v>5296450</v>
      </c>
      <c r="E6" s="10">
        <v>4567620</v>
      </c>
      <c r="F6" s="10">
        <v>5349753</v>
      </c>
      <c r="G6" s="10">
        <v>5487635</v>
      </c>
      <c r="H6" s="10">
        <v>6403837</v>
      </c>
      <c r="I6" s="10">
        <v>6631466</v>
      </c>
      <c r="J6" s="23">
        <v>6516915</v>
      </c>
      <c r="K6" s="23">
        <v>6574140</v>
      </c>
      <c r="L6" s="23">
        <v>6233452</v>
      </c>
      <c r="M6" s="23">
        <v>5726133</v>
      </c>
      <c r="N6" s="23">
        <v>5608750</v>
      </c>
      <c r="O6" s="23">
        <v>6317029</v>
      </c>
    </row>
    <row r="7" spans="1:31" x14ac:dyDescent="0.25">
      <c r="C7" s="12" t="s">
        <v>39</v>
      </c>
      <c r="D7" s="10">
        <v>10270045</v>
      </c>
      <c r="E7" s="10">
        <v>8890888</v>
      </c>
      <c r="F7" s="10">
        <v>10462501</v>
      </c>
      <c r="G7" s="10">
        <v>10693674</v>
      </c>
      <c r="H7" s="10">
        <v>11896110</v>
      </c>
      <c r="I7" s="10">
        <v>12358244</v>
      </c>
      <c r="J7" s="23">
        <v>11790756</v>
      </c>
      <c r="K7" s="23">
        <v>12026296</v>
      </c>
      <c r="L7" s="23">
        <v>11438011</v>
      </c>
      <c r="M7" s="23">
        <v>10609833</v>
      </c>
      <c r="N7" s="23">
        <v>10070756</v>
      </c>
      <c r="O7" s="23">
        <v>11380311</v>
      </c>
    </row>
    <row r="8" spans="1:31" x14ac:dyDescent="0.25">
      <c r="A8" s="4"/>
      <c r="B8" s="4"/>
      <c r="C8" s="4"/>
      <c r="AE8" s="6" t="s">
        <v>59</v>
      </c>
    </row>
    <row r="9" spans="1:31" x14ac:dyDescent="0.25">
      <c r="A9" s="4"/>
      <c r="B9" s="4"/>
      <c r="C9" s="4"/>
      <c r="O9" s="20"/>
      <c r="P9" s="20"/>
    </row>
    <row r="10" spans="1:31" x14ac:dyDescent="0.25">
      <c r="Q10" s="19"/>
    </row>
    <row r="11" spans="1:31" x14ac:dyDescent="0.25">
      <c r="Q11" s="19"/>
    </row>
    <row r="12" spans="1:31" x14ac:dyDescent="0.25">
      <c r="Q12" s="19"/>
    </row>
    <row r="47" ht="25.5" customHeight="1" x14ac:dyDescent="0.25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sheetPr codeName="Sheet3"/>
  <dimension ref="A1:J33"/>
  <sheetViews>
    <sheetView zoomScale="70" zoomScaleNormal="70" workbookViewId="0">
      <selection activeCell="G1" sqref="G1:J1048576"/>
    </sheetView>
  </sheetViews>
  <sheetFormatPr defaultRowHeight="13.8" x14ac:dyDescent="0.25"/>
  <cols>
    <col min="1" max="1" width="9.09765625" customWidth="1"/>
    <col min="3" max="3" width="9.69921875" bestFit="1" customWidth="1"/>
    <col min="4" max="4" width="17.8984375" hidden="1" customWidth="1"/>
    <col min="5" max="5" width="13.69921875" style="47" customWidth="1"/>
    <col min="7" max="8" width="8.69921875" hidden="1" customWidth="1"/>
    <col min="9" max="10" width="0" hidden="1" customWidth="1"/>
  </cols>
  <sheetData>
    <row r="1" spans="1:10" s="26" customFormat="1" x14ac:dyDescent="0.25">
      <c r="A1" s="25" t="s">
        <v>40</v>
      </c>
      <c r="B1" s="25" t="s">
        <v>41</v>
      </c>
      <c r="C1" s="25" t="s">
        <v>42</v>
      </c>
      <c r="D1" s="26" t="s">
        <v>43</v>
      </c>
      <c r="E1" s="45" t="s">
        <v>56</v>
      </c>
      <c r="G1" s="26">
        <v>1</v>
      </c>
      <c r="H1" s="26" t="s">
        <v>44</v>
      </c>
      <c r="J1" s="26" t="s">
        <v>60</v>
      </c>
    </row>
    <row r="2" spans="1:10" s="26" customFormat="1" x14ac:dyDescent="0.25">
      <c r="A2" s="44">
        <f>DAY(Table1[DATE])</f>
        <v>16</v>
      </c>
      <c r="B2" s="44" t="str">
        <f>INDEX(J1:J12,MATCH(MONTH(Table1[DATE]),G1:G12,0))</f>
        <v>Aug</v>
      </c>
      <c r="C2" s="44">
        <f>YEAR(Table1[DATE])</f>
        <v>2024</v>
      </c>
      <c r="D2" s="44">
        <v>2023</v>
      </c>
      <c r="E2" s="46">
        <f>'30-Day PAX'!AE4</f>
        <v>45520</v>
      </c>
      <c r="G2" s="26">
        <v>2</v>
      </c>
      <c r="H2" s="26" t="s">
        <v>45</v>
      </c>
      <c r="J2" s="26" t="s">
        <v>61</v>
      </c>
    </row>
    <row r="3" spans="1:10" ht="52.5" hidden="1" customHeight="1" x14ac:dyDescent="0.25">
      <c r="G3">
        <v>3</v>
      </c>
      <c r="H3" t="s">
        <v>46</v>
      </c>
      <c r="J3" s="26" t="s">
        <v>62</v>
      </c>
    </row>
    <row r="4" spans="1:10" ht="36" hidden="1" customHeight="1" x14ac:dyDescent="0.25">
      <c r="A4" t="s">
        <v>47</v>
      </c>
      <c r="G4">
        <v>4</v>
      </c>
      <c r="H4" t="s">
        <v>48</v>
      </c>
      <c r="J4" s="26" t="s">
        <v>63</v>
      </c>
    </row>
    <row r="5" spans="1:10" ht="53.25" hidden="1" customHeight="1" x14ac:dyDescent="0.25">
      <c r="A5" t="s">
        <v>49</v>
      </c>
      <c r="B5" s="24" t="str">
        <f>A5&amp;$A$2&amp;VLOOKUP($A$2,$G$1:$H$31,2,0)&amp;" "&amp;$B$2&amp;" "&amp;$C$2</f>
        <v>Number of Total Passengers as of 16th Aug 2024</v>
      </c>
      <c r="G5">
        <v>5</v>
      </c>
      <c r="H5" t="s">
        <v>48</v>
      </c>
      <c r="J5" s="26" t="s">
        <v>64</v>
      </c>
    </row>
    <row r="6" spans="1:10" ht="32.25" hidden="1" customHeight="1" x14ac:dyDescent="0.25">
      <c r="A6" t="s">
        <v>50</v>
      </c>
      <c r="G6">
        <v>6</v>
      </c>
      <c r="H6" t="s">
        <v>48</v>
      </c>
      <c r="J6" s="26" t="s">
        <v>65</v>
      </c>
    </row>
    <row r="7" spans="1:10" ht="42.75" hidden="1" customHeight="1" x14ac:dyDescent="0.25">
      <c r="A7" t="s">
        <v>51</v>
      </c>
      <c r="B7" s="24" t="str">
        <f>A7&amp;$A$2&amp;VLOOKUP($A$2,$G$1:$H$31,2,0)&amp;" "&amp;$B$2&amp;" "&amp;$C$2</f>
        <v>Number of Total Flights as of 16th Aug 2024</v>
      </c>
      <c r="G7">
        <v>7</v>
      </c>
      <c r="H7" t="s">
        <v>48</v>
      </c>
      <c r="J7" s="26" t="s">
        <v>57</v>
      </c>
    </row>
    <row r="8" spans="1:10" ht="42.75" hidden="1" customHeight="1" x14ac:dyDescent="0.25">
      <c r="A8" t="s">
        <v>52</v>
      </c>
      <c r="G8">
        <v>8</v>
      </c>
      <c r="H8" t="s">
        <v>48</v>
      </c>
      <c r="J8" s="26" t="s">
        <v>66</v>
      </c>
    </row>
    <row r="9" spans="1:10" ht="26.25" hidden="1" customHeight="1" x14ac:dyDescent="0.25">
      <c r="A9" t="s">
        <v>53</v>
      </c>
      <c r="B9" s="24" t="str">
        <f>A9&amp;$A$2&amp;VLOOKUP($A$2,$G$1:$H$31,2,0)&amp;" "&amp;$B$2&amp;" "&amp;$C$2</f>
        <v>Total Passengers as of 16th Aug 2024</v>
      </c>
      <c r="G9">
        <v>9</v>
      </c>
      <c r="H9" t="s">
        <v>48</v>
      </c>
      <c r="J9" s="26" t="s">
        <v>67</v>
      </c>
    </row>
    <row r="10" spans="1:10" ht="43.5" hidden="1" customHeight="1" x14ac:dyDescent="0.25">
      <c r="A10" t="s">
        <v>54</v>
      </c>
      <c r="G10">
        <v>10</v>
      </c>
      <c r="H10" t="s">
        <v>48</v>
      </c>
      <c r="J10" s="26" t="s">
        <v>68</v>
      </c>
    </row>
    <row r="11" spans="1:10" ht="57" hidden="1" customHeight="1" x14ac:dyDescent="0.25">
      <c r="A11" t="s">
        <v>55</v>
      </c>
      <c r="B11" s="29" t="str">
        <f>A11&amp;TEXT('12-Months PAX'!$D$4,"mmmm")&amp;" "&amp;$D$2</f>
        <v>Total Passengers since August 2023</v>
      </c>
      <c r="G11">
        <v>11</v>
      </c>
      <c r="H11" t="s">
        <v>48</v>
      </c>
      <c r="J11" s="26" t="s">
        <v>69</v>
      </c>
    </row>
    <row r="12" spans="1:10" hidden="1" x14ac:dyDescent="0.25">
      <c r="G12">
        <v>12</v>
      </c>
      <c r="H12" t="s">
        <v>48</v>
      </c>
      <c r="J12" s="26" t="s">
        <v>70</v>
      </c>
    </row>
    <row r="13" spans="1:10" hidden="1" x14ac:dyDescent="0.25">
      <c r="G13">
        <v>13</v>
      </c>
      <c r="H13" t="s">
        <v>48</v>
      </c>
      <c r="J13" s="26"/>
    </row>
    <row r="14" spans="1:10" hidden="1" x14ac:dyDescent="0.25">
      <c r="G14">
        <v>14</v>
      </c>
      <c r="H14" t="s">
        <v>48</v>
      </c>
      <c r="J14" s="26"/>
    </row>
    <row r="15" spans="1:10" hidden="1" x14ac:dyDescent="0.25">
      <c r="G15">
        <v>15</v>
      </c>
      <c r="H15" t="s">
        <v>48</v>
      </c>
      <c r="J15" s="26"/>
    </row>
    <row r="16" spans="1:10" hidden="1" x14ac:dyDescent="0.25">
      <c r="G16">
        <v>16</v>
      </c>
      <c r="H16" t="s">
        <v>48</v>
      </c>
      <c r="J16" s="26"/>
    </row>
    <row r="17" spans="7:10" hidden="1" x14ac:dyDescent="0.25">
      <c r="G17">
        <v>17</v>
      </c>
      <c r="H17" t="s">
        <v>48</v>
      </c>
      <c r="J17" s="26"/>
    </row>
    <row r="18" spans="7:10" hidden="1" x14ac:dyDescent="0.25">
      <c r="G18">
        <v>18</v>
      </c>
      <c r="H18" t="s">
        <v>48</v>
      </c>
      <c r="J18" s="26"/>
    </row>
    <row r="19" spans="7:10" hidden="1" x14ac:dyDescent="0.25">
      <c r="G19">
        <v>19</v>
      </c>
      <c r="H19" t="s">
        <v>48</v>
      </c>
      <c r="J19" s="26"/>
    </row>
    <row r="20" spans="7:10" hidden="1" x14ac:dyDescent="0.25">
      <c r="G20">
        <v>20</v>
      </c>
      <c r="H20" t="s">
        <v>48</v>
      </c>
      <c r="J20" s="26"/>
    </row>
    <row r="21" spans="7:10" hidden="1" x14ac:dyDescent="0.25">
      <c r="G21">
        <v>21</v>
      </c>
      <c r="H21" t="s">
        <v>44</v>
      </c>
      <c r="J21" s="26"/>
    </row>
    <row r="22" spans="7:10" hidden="1" x14ac:dyDescent="0.25">
      <c r="G22">
        <v>22</v>
      </c>
      <c r="H22" t="s">
        <v>45</v>
      </c>
      <c r="J22" s="26"/>
    </row>
    <row r="23" spans="7:10" hidden="1" x14ac:dyDescent="0.25">
      <c r="G23">
        <v>23</v>
      </c>
      <c r="H23" t="s">
        <v>46</v>
      </c>
      <c r="J23" s="26"/>
    </row>
    <row r="24" spans="7:10" hidden="1" x14ac:dyDescent="0.25">
      <c r="G24">
        <v>24</v>
      </c>
      <c r="H24" t="s">
        <v>48</v>
      </c>
      <c r="J24" s="26"/>
    </row>
    <row r="25" spans="7:10" hidden="1" x14ac:dyDescent="0.25">
      <c r="G25">
        <v>25</v>
      </c>
      <c r="H25" t="s">
        <v>48</v>
      </c>
    </row>
    <row r="26" spans="7:10" hidden="1" x14ac:dyDescent="0.25">
      <c r="G26">
        <v>26</v>
      </c>
      <c r="H26" t="s">
        <v>48</v>
      </c>
    </row>
    <row r="27" spans="7:10" hidden="1" x14ac:dyDescent="0.25">
      <c r="G27">
        <v>27</v>
      </c>
      <c r="H27" t="s">
        <v>48</v>
      </c>
    </row>
    <row r="28" spans="7:10" hidden="1" x14ac:dyDescent="0.25">
      <c r="G28">
        <v>28</v>
      </c>
      <c r="H28" t="s">
        <v>48</v>
      </c>
    </row>
    <row r="29" spans="7:10" hidden="1" x14ac:dyDescent="0.25">
      <c r="G29">
        <v>29</v>
      </c>
      <c r="H29" t="s">
        <v>48</v>
      </c>
    </row>
    <row r="30" spans="7:10" hidden="1" x14ac:dyDescent="0.25">
      <c r="G30">
        <v>30</v>
      </c>
      <c r="H30" t="s">
        <v>48</v>
      </c>
    </row>
    <row r="31" spans="7:10" hidden="1" x14ac:dyDescent="0.25">
      <c r="G31">
        <v>31</v>
      </c>
      <c r="H31" t="s">
        <v>44</v>
      </c>
    </row>
    <row r="32" spans="7:10" hidden="1" x14ac:dyDescent="0.25"/>
    <row r="33" hidden="1" x14ac:dyDescent="0.25"/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65db70f221907cf9d986956aeccabc01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842465e9bf8f7626cc4311620ac7fea2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s q m i d = " 9 4 3 e 3 3 a d - c a 0 c - 4 9 e 7 - a 1 f b - c 8 1 c 1 4 6 3 f 0 6 a "   x m l n s = " h t t p : / / s c h e m a s . m i c r o s o f t . c o m / D a t a M a s h u p " > A A A A A B U D A A B Q S w M E F A A C A A g A a 5 H 3 W N v I I g i l A A A A 9 w A A A B I A H A B D b 2 5 m a W c v U G F j a 2 F n Z S 5 4 b W w g o h g A K K A U A A A A A A A A A A A A A A A A A A A A A A A A A A A A h Y 8 x D o I w G I W v Q r r T F i R E S C m D q y Q m R O P a 1 A q N 8 G N o s d z N w S N 5 B T G K u j m + 7 3 3 D e / f r j e V j 2 3 g X 1 R v d Q Y Y C T J G n Q H Y H D V W G B n v 0 l y j n b C P k S V T K m 2 Q w 6 W g O G a q t P a e E O O e w W + C u r 0 h I a U D 2 x b q U t W o F + s j 6 v + x r M F a A V I i z 3 W s M D 3 E S 4 y C J o w h T R m b K C g 1 f I 5 w G P 9 s f y F Z D Y 4 d e c Q X + t m R k j o y 8 T / A H U E s D B B Q A A g A I A G u R 9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k f d Y K I p H u A 4 A A A A R A A A A E w A c A E Z v c m 1 1 b G F z L 1 N l Y 3 R p b 2 4 x L m 0 g o h g A K K A U A A A A A A A A A A A A A A A A A A A A A A A A A A A A K 0 5 N L s n M z 1 M I h t C G 1 g B Q S w E C L Q A U A A I A C A B r k f d Y 2 8 g i C K U A A A D 3 A A A A E g A A A A A A A A A A A A A A A A A A A A A A Q 2 9 u Z m l n L 1 B h Y 2 t h Z 2 U u e G 1 s U E s B A i 0 A F A A C A A g A a 5 H 3 W A / K 6 a u k A A A A 6 Q A A A B M A A A A A A A A A A A A A A A A A 8 Q A A A F t D b 2 5 0 Z W 5 0 X 1 R 5 c G V z X S 5 4 b W x Q S w E C L Q A U A A I A C A B r k f d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o w c g R d 6 8 4 0 + l V j k H d k y 0 8 g A A A A A C A A A A A A A D Z g A A w A A A A B A A A A D I I f J k e C s Y i j N 4 G K M n j 2 Q b A A A A A A S A A A C g A A A A E A A A A E 3 Y 6 + Q 7 W Y G r g Q h B g T B e R n 1 Q A A A A g o p N 1 l 1 3 O P v k 9 I d 7 w i U s K D t I z e Z I v a e Y s Z t X u g K F 3 P t O W z d P + + u i a w v I U H t F o S y P w s H D O 9 c F l 3 2 6 I z I 8 b B E n j R x Y X X j u s i M z B y V n Q 0 r Q B O E U A A A A z d K U Z r 1 8 f 4 I 0 b K 4 J x f o M I g x f F a 8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B2E9F0-5C16-4BB6-AC88-2FE872D067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C9E2B59-4283-4758-9B8B-6A77CBDD0B0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38A3B149-BE2F-4F1C-BAB3-CD55D8B5C35A}">
  <ds:schemaRefs>
    <ds:schemaRef ds:uri="d1f8fc93-d40b-44ac-9772-57f29c0b5a08"/>
    <ds:schemaRef ds:uri="http://schemas.microsoft.com/office/infopath/2007/PartnerControls"/>
    <ds:schemaRef ds:uri="http://purl.org/dc/dcmitype/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e888b3db-7650-4fb5-87c2-1adeb607d113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Pattarapon Phasuk</cp:lastModifiedBy>
  <cp:revision/>
  <dcterms:created xsi:type="dcterms:W3CDTF">2022-10-17T04:10:42Z</dcterms:created>
  <dcterms:modified xsi:type="dcterms:W3CDTF">2024-08-19T02:58:41Z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0x010100D5BD1F8A9573ED4591B9FAB7278FD699</vt:lpwstr>
  </property>
  <property fmtid="{D5CDD505-2E9C-101B-9397-08002B2CF9AE}" pid="3" name="MediaServiceImageTags">
    <vt:lpwstr/>
  </property>
</Properties>
</file>