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aathai.sharepoint.com/sites/asc_team/Data and Information Service Group/1. Air Transport Statistics Data/01) Daily (+ India China)/02) ข้อมูลรายวัน ITD/2024/202409/ข้อมูลให้ ITD 20240906/"/>
    </mc:Choice>
  </mc:AlternateContent>
  <xr:revisionPtr revIDLastSave="1" documentId="8_{36DD311E-B576-49A8-8DB9-D723E56923A5}" xr6:coauthVersionLast="36" xr6:coauthVersionMax="47" xr10:uidLastSave="{4D545B09-B192-48A9-BA67-E0B7BA9F3AF9}"/>
  <bookViews>
    <workbookView xWindow="-110" yWindow="-110" windowWidth="23260" windowHeight="12580" activeTab="2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state="hidden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FMM'!$B$51:$AK$61</definedName>
    <definedName name="_xlnm.Print_Area" localSheetId="0">'Daily PAX'!$B$30:$AK$58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240" l="1"/>
  <c r="B2" i="240" s="1"/>
  <c r="A2" i="240" l="1"/>
  <c r="C2" i="240"/>
  <c r="B11" i="240"/>
  <c r="B9" i="240" l="1"/>
  <c r="B7" i="240"/>
  <c r="B5" i="240"/>
</calcChain>
</file>

<file path=xl/sharedStrings.xml><?xml version="1.0" encoding="utf-8"?>
<sst xmlns="http://schemas.openxmlformats.org/spreadsheetml/2006/main" count="179" uniqueCount="69">
  <si>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</si>
  <si>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</si>
  <si>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</si>
  <si>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</si>
  <si>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</si>
  <si>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</si>
  <si>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</si>
  <si>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</si>
  <si>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</si>
  <si>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</si>
  <si>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</si>
  <si>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</si>
  <si>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</si>
  <si>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</si>
  <si>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</si>
  <si>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</si>
  <si>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</si>
  <si>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</si>
  <si>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</si>
  <si>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</si>
  <si>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</si>
  <si>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</si>
  <si>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</si>
  <si>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</si>
  <si>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</si>
  <si>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</si>
  <si>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</si>
  <si>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</si>
  <si>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</si>
  <si>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</si>
  <si>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</si>
  <si>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</si>
  <si>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</si>
  <si>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</si>
  <si>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</si>
  <si>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</si>
  <si>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</si>
  <si>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</si>
  <si>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 Total</t>
  </si>
  <si>
    <t>Day</t>
  </si>
  <si>
    <t>Month</t>
  </si>
  <si>
    <t>Year</t>
  </si>
  <si>
    <t>Previous Year</t>
  </si>
  <si>
    <t>st</t>
  </si>
  <si>
    <t>nd</t>
  </si>
  <si>
    <t>rd</t>
  </si>
  <si>
    <t>Daily PAX</t>
  </si>
  <si>
    <t>th</t>
  </si>
  <si>
    <t xml:space="preserve">Number of Total Passengers as of </t>
  </si>
  <si>
    <t>Daily FMM</t>
  </si>
  <si>
    <t xml:space="preserve">Number of Total Flights as of </t>
  </si>
  <si>
    <t>30-Days PAX</t>
  </si>
  <si>
    <t xml:space="preserve">Total Passengers as of </t>
  </si>
  <si>
    <t>12-Months PAX</t>
  </si>
  <si>
    <t xml:space="preserve">Total Passengers since </t>
  </si>
  <si>
    <t>DATE</t>
  </si>
  <si>
    <t>Jul</t>
  </si>
  <si>
    <t>Jan</t>
  </si>
  <si>
    <t>Feb</t>
  </si>
  <si>
    <t>Mar</t>
  </si>
  <si>
    <t>Apr</t>
  </si>
  <si>
    <t>May</t>
  </si>
  <si>
    <t>Jun</t>
  </si>
  <si>
    <t>Aug</t>
  </si>
  <si>
    <t>Sep</t>
  </si>
  <si>
    <t>Oct</t>
  </si>
  <si>
    <t>Nov</t>
  </si>
  <si>
    <t>Dec</t>
  </si>
  <si>
    <t>* หมายเหตุ : ข้อมูลของเดือน ส.ค.67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</si>
</sst>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87" formatCode="_-* #,##0.00_-;\-* #,##0.00_-;_-* &quot;-&quot;??_-;_-@_-"/>
    <numFmt numFmtId="188" formatCode="B1d\-mmm"/>
    <numFmt numFmtId="189" formatCode="B1mmm\-yy"/>
    <numFmt numFmtId="190" formatCode="_(* #,##0_);_(* \(#,##0\);_(* &quot;-&quot;??_);_(@_)"/>
    <numFmt numFmtId="191" formatCode="_-* #,##0_-;\-* #,##0_-;_-* &quot;-&quot;??_-;_-@_-"/>
    <numFmt numFmtId="192" formatCode="dd/mm/yyyy;@"/>
    <numFmt numFmtId="193" formatCode="[$-409]mmm\-yy;@"/>
    <numFmt numFmtId="194" formatCode="m/d;@"/>
  </numFmts>
  <fonts count="1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indexed="8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Tahoma"/>
      <family val="2"/>
      <scheme val="major"/>
    </font>
    <font>
      <sz val="11"/>
      <color theme="1"/>
      <name val="Tahoma"/>
      <family val="2"/>
      <scheme val="maj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1"/>
      <color rgb="FF3F3F76"/>
      <name val="Tahoma"/>
      <family val="2"/>
      <scheme val="minor"/>
    </font>
    <font>
      <sz val="11"/>
      <color rgb="FF000000"/>
      <name val="Tahoma"/>
      <family val="2"/>
      <scheme val="minor"/>
    </font>
    <font>
      <sz val="11"/>
      <name val="Tahoma"/>
      <family val="2"/>
      <scheme val="minor"/>
    </font>
    <font>
      <b/>
      <sz val="11"/>
      <color rgb="FF000000"/>
      <name val="Tahoma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4">
    <xf numFmtId="0" fontId="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5" fillId="0" borderId="0" applyFont="0" applyFill="0" applyBorder="0" applyAlignment="0" applyProtection="0"/>
    <xf numFmtId="0" fontId="13" fillId="1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14" fillId="14" borderId="3" applyNumberFormat="0" applyAlignment="0" applyProtection="0"/>
    <xf numFmtId="187" fontId="2" fillId="0" borderId="0" applyFont="0" applyFill="0" applyBorder="0" applyAlignment="0" applyProtection="0"/>
  </cellStyleXfs>
  <cellXfs count="61">
    <xf numFmtId="0" fontId="0" fillId="0" borderId="0" xfId="0"/>
    <xf numFmtId="0" fontId="4" fillId="0" borderId="0" xfId="1" applyAlignment="1">
      <alignment vertical="center"/>
    </xf>
    <xf numFmtId="190" fontId="0" fillId="0" borderId="0" xfId="3" applyNumberFormat="1" applyFont="1" applyAlignment="1">
      <alignment vertical="center"/>
    </xf>
    <xf numFmtId="0" fontId="7" fillId="0" borderId="0" xfId="1" applyFont="1" applyAlignment="1">
      <alignment vertical="center"/>
    </xf>
    <xf numFmtId="190" fontId="8" fillId="0" borderId="0" xfId="3" applyNumberFormat="1" applyFont="1" applyAlignment="1">
      <alignment vertical="center"/>
    </xf>
    <xf numFmtId="190" fontId="0" fillId="0" borderId="0" xfId="3" applyNumberFormat="1" applyFont="1" applyFill="1" applyAlignment="1">
      <alignment vertical="center"/>
    </xf>
    <xf numFmtId="0" fontId="10" fillId="0" borderId="0" xfId="1" applyFont="1" applyAlignment="1">
      <alignment vertical="center"/>
    </xf>
    <xf numFmtId="0" fontId="6" fillId="2" borderId="0" xfId="3" applyNumberFormat="1" applyFont="1" applyFill="1" applyAlignment="1">
      <alignment horizontal="left" vertical="center"/>
    </xf>
    <xf numFmtId="0" fontId="11" fillId="11" borderId="0" xfId="3" applyNumberFormat="1" applyFont="1" applyFill="1" applyAlignment="1">
      <alignment horizontal="left" vertical="center"/>
    </xf>
    <xf numFmtId="0" fontId="11" fillId="12" borderId="0" xfId="3" applyNumberFormat="1" applyFont="1" applyFill="1" applyAlignment="1">
      <alignment vertical="center"/>
    </xf>
    <xf numFmtId="191" fontId="11" fillId="0" borderId="0" xfId="4" applyNumberFormat="1" applyFont="1" applyAlignment="1">
      <alignment vertical="center"/>
    </xf>
    <xf numFmtId="0" fontId="6" fillId="8" borderId="0" xfId="3" applyNumberFormat="1" applyFont="1" applyFill="1" applyAlignment="1">
      <alignment vertical="center"/>
    </xf>
    <xf numFmtId="0" fontId="6" fillId="2" borderId="0" xfId="1" applyFont="1" applyFill="1" applyAlignment="1">
      <alignment vertical="center"/>
    </xf>
    <xf numFmtId="191" fontId="12" fillId="0" borderId="0" xfId="4" applyNumberFormat="1" applyFont="1" applyAlignment="1">
      <alignment horizontal="right" vertical="center"/>
    </xf>
    <xf numFmtId="0" fontId="13" fillId="3" borderId="2" xfId="0" applyFont="1" applyFill="1" applyBorder="1" applyAlignment="1">
      <alignment horizontal="center" vertical="center"/>
    </xf>
    <xf numFmtId="191" fontId="7" fillId="0" borderId="0" xfId="4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191" fontId="10" fillId="0" borderId="0" xfId="4" applyNumberFormat="1" applyFont="1" applyAlignment="1">
      <alignment vertical="center"/>
    </xf>
    <xf numFmtId="192" fontId="0" fillId="0" borderId="0" xfId="0" applyNumberFormat="1"/>
    <xf numFmtId="0" fontId="13" fillId="1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93" fontId="6" fillId="3" borderId="1" xfId="1" applyNumberFormat="1" applyFont="1" applyFill="1" applyBorder="1" applyAlignment="1">
      <alignment horizontal="center" vertical="center"/>
    </xf>
    <xf numFmtId="193" fontId="6" fillId="4" borderId="1" xfId="1" applyNumberFormat="1" applyFont="1" applyFill="1" applyBorder="1" applyAlignment="1">
      <alignment horizontal="center" vertical="center"/>
    </xf>
    <xf numFmtId="194" fontId="0" fillId="0" borderId="0" xfId="0" applyNumberFormat="1"/>
    <xf numFmtId="191" fontId="4" fillId="0" borderId="0" xfId="1" applyNumberFormat="1" applyAlignment="1">
      <alignment vertical="center"/>
    </xf>
    <xf numFmtId="190" fontId="3" fillId="0" borderId="0" xfId="3" applyNumberFormat="1" applyFont="1" applyFill="1" applyAlignment="1">
      <alignment vertical="center"/>
    </xf>
    <xf numFmtId="188" fontId="6" fillId="4" borderId="1" xfId="1" applyNumberFormat="1" applyFont="1" applyFill="1" applyBorder="1" applyAlignment="1">
      <alignment horizontal="center" vertical="center"/>
    </xf>
    <xf numFmtId="0" fontId="16" fillId="0" borderId="0" xfId="5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6" fillId="0" borderId="0" xfId="5" applyNumberFormat="1" applyFont="1" applyFill="1" applyAlignment="1">
      <alignment horizontal="center" vertical="center"/>
    </xf>
    <xf numFmtId="14" fontId="0" fillId="0" borderId="0" xfId="0" applyNumberFormat="1"/>
    <xf numFmtId="14" fontId="12" fillId="0" borderId="0" xfId="4" applyNumberFormat="1" applyFont="1" applyAlignment="1">
      <alignment horizontal="right" vertical="center"/>
    </xf>
    <xf numFmtId="14" fontId="4" fillId="0" borderId="0" xfId="1" applyNumberFormat="1" applyAlignment="1">
      <alignment vertical="center"/>
    </xf>
    <xf numFmtId="0" fontId="6" fillId="0" borderId="0" xfId="3" applyNumberFormat="1" applyFont="1" applyFill="1" applyAlignment="1">
      <alignment horizontal="left" vertical="center"/>
    </xf>
    <xf numFmtId="0" fontId="11" fillId="0" borderId="0" xfId="3" applyNumberFormat="1" applyFont="1" applyFill="1" applyAlignment="1">
      <alignment horizontal="left" vertical="center"/>
    </xf>
    <xf numFmtId="188" fontId="6" fillId="3" borderId="1" xfId="1" applyNumberFormat="1" applyFont="1" applyFill="1" applyBorder="1" applyAlignment="1">
      <alignment horizontal="center" vertical="center"/>
    </xf>
    <xf numFmtId="0" fontId="4" fillId="15" borderId="0" xfId="1" applyFill="1" applyAlignment="1">
      <alignment vertical="center"/>
    </xf>
    <xf numFmtId="190" fontId="3" fillId="15" borderId="0" xfId="3" applyNumberFormat="1" applyFont="1" applyFill="1" applyBorder="1" applyAlignment="1">
      <alignment vertical="center"/>
    </xf>
    <xf numFmtId="0" fontId="4" fillId="0" borderId="2" xfId="1" applyBorder="1" applyAlignment="1">
      <alignment vertical="center"/>
    </xf>
    <xf numFmtId="188" fontId="13" fillId="4" borderId="2" xfId="1" applyNumberFormat="1" applyFont="1" applyFill="1" applyBorder="1" applyAlignment="1">
      <alignment horizontal="center" vertical="center"/>
    </xf>
    <xf numFmtId="188" fontId="13" fillId="5" borderId="2" xfId="1" applyNumberFormat="1" applyFont="1" applyFill="1" applyBorder="1" applyAlignment="1">
      <alignment horizontal="center" vertical="center"/>
    </xf>
    <xf numFmtId="188" fontId="13" fillId="6" borderId="2" xfId="1" applyNumberFormat="1" applyFont="1" applyFill="1" applyBorder="1" applyAlignment="1">
      <alignment horizontal="center" vertical="center"/>
    </xf>
    <xf numFmtId="189" fontId="13" fillId="7" borderId="2" xfId="1" applyNumberFormat="1" applyFont="1" applyFill="1" applyBorder="1" applyAlignment="1">
      <alignment horizontal="center" vertical="center"/>
    </xf>
    <xf numFmtId="190" fontId="3" fillId="0" borderId="2" xfId="3" applyNumberFormat="1" applyFont="1" applyBorder="1" applyAlignment="1">
      <alignment vertical="center"/>
    </xf>
    <xf numFmtId="190" fontId="3" fillId="0" borderId="2" xfId="3" applyNumberFormat="1" applyFont="1" applyFill="1" applyBorder="1" applyAlignment="1">
      <alignment vertical="center"/>
    </xf>
    <xf numFmtId="0" fontId="13" fillId="8" borderId="2" xfId="1" applyFont="1" applyFill="1" applyBorder="1" applyAlignment="1">
      <alignment vertical="center"/>
    </xf>
    <xf numFmtId="0" fontId="13" fillId="9" borderId="2" xfId="1" applyFont="1" applyFill="1" applyBorder="1" applyAlignment="1">
      <alignment vertical="center"/>
    </xf>
    <xf numFmtId="190" fontId="3" fillId="15" borderId="0" xfId="3" applyNumberFormat="1" applyFont="1" applyFill="1" applyAlignment="1">
      <alignment vertical="center"/>
    </xf>
    <xf numFmtId="37" fontId="15" fillId="0" borderId="2" xfId="0" applyNumberFormat="1" applyFont="1" applyBorder="1"/>
    <xf numFmtId="0" fontId="13" fillId="2" borderId="2" xfId="1" applyFont="1" applyFill="1" applyBorder="1" applyAlignment="1">
      <alignment vertical="center"/>
    </xf>
    <xf numFmtId="0" fontId="4" fillId="10" borderId="2" xfId="1" applyFill="1" applyBorder="1" applyAlignment="1">
      <alignment vertical="center"/>
    </xf>
    <xf numFmtId="0" fontId="13" fillId="3" borderId="0" xfId="0" applyFont="1" applyFill="1" applyAlignment="1">
      <alignment horizontal="center" vertical="center"/>
    </xf>
    <xf numFmtId="188" fontId="13" fillId="4" borderId="0" xfId="1" applyNumberFormat="1" applyFont="1" applyFill="1" applyAlignment="1">
      <alignment horizontal="center" vertical="center"/>
    </xf>
    <xf numFmtId="188" fontId="13" fillId="5" borderId="0" xfId="1" applyNumberFormat="1" applyFont="1" applyFill="1" applyAlignment="1">
      <alignment horizontal="center" vertical="center"/>
    </xf>
    <xf numFmtId="188" fontId="13" fillId="6" borderId="0" xfId="1" applyNumberFormat="1" applyFont="1" applyFill="1" applyAlignment="1">
      <alignment horizontal="center" vertical="center"/>
    </xf>
    <xf numFmtId="189" fontId="13" fillId="7" borderId="0" xfId="1" applyNumberFormat="1" applyFont="1" applyFill="1" applyAlignment="1">
      <alignment horizontal="center" vertical="center"/>
    </xf>
    <xf numFmtId="190" fontId="1" fillId="0" borderId="0" xfId="3" applyNumberFormat="1" applyFont="1" applyBorder="1" applyAlignment="1">
      <alignment vertical="center"/>
    </xf>
    <xf numFmtId="190" fontId="1" fillId="0" borderId="0" xfId="3" applyNumberFormat="1" applyFont="1" applyFill="1" applyBorder="1" applyAlignment="1">
      <alignment vertical="center"/>
    </xf>
    <xf numFmtId="3" fontId="15" fillId="0" borderId="0" xfId="4" applyNumberFormat="1" applyFont="1" applyAlignment="1">
      <alignment horizontal="right" vertical="center"/>
    </xf>
    <xf numFmtId="3" fontId="12" fillId="0" borderId="0" xfId="4" applyNumberFormat="1" applyFont="1" applyBorder="1" applyAlignment="1">
      <alignment horizontal="right" vertical="center"/>
    </xf>
    <xf numFmtId="3" fontId="17" fillId="0" borderId="0" xfId="4" applyNumberFormat="1" applyFont="1" applyBorder="1" applyAlignment="1">
      <alignment horizontal="right" vertical="center"/>
    </xf>
  </cellXfs>
  <cellStyles count="14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3" xfId="13" xr:uid="{E773E688-EF9D-4B7B-B4E8-BA6F2CE89611}"/>
    <cellStyle name="Comma 3" xfId="7" xr:uid="{00000000-0005-0000-0000-000032000000}"/>
    <cellStyle name="Comma 4" xfId="9" xr:uid="{00000000-0005-0000-0000-000034000000}"/>
    <cellStyle name="Comma 5" xfId="11" xr:uid="{00000000-0005-0000-0000-000037000000}"/>
    <cellStyle name="Input 2" xfId="12" xr:uid="{00000000-0005-0000-0000-000039000000}"/>
    <cellStyle name="Normal" xfId="0" builtinId="0"/>
    <cellStyle name="Normal 2" xfId="1" xr:uid="{00000000-0005-0000-0000-000003000000}"/>
    <cellStyle name="Normal 3" xfId="6" xr:uid="{00000000-0005-0000-0000-000033000000}"/>
    <cellStyle name="Normal 4" xfId="8" xr:uid="{00000000-0005-0000-0000-000036000000}"/>
    <cellStyle name="Percent 2" xfId="2" xr:uid="{00000000-0005-0000-0000-000004000000}"/>
  </cellStyles>
  <dxfs count="8"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color theme="0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7th Sep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'Daily PAX'!$A$51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2.093578853534799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BD-4061-8C0F-AD523F2C4983}"/>
                </c:ext>
              </c:extLst>
            </c:dLbl>
            <c:dLbl>
              <c:idx val="5"/>
              <c:layout>
                <c:manualLayout>
                  <c:x val="-3.9617249331918204E-17"/>
                  <c:y val="-1.570184140151101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52D-406E-8EFB-7B13EC83DF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PAX'!$B$30,'Daily PAX'!$E$30,'Daily PAX'!$G$30,'Daily PAX'!$D$30,'Daily PAX'!$F$30,'Daily PAX'!$C$30,'Daily PAX'!$H$30:$AJ$30)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PAX'!$B$51,'Daily PAX'!$E$51,'Daily PAX'!$G$51,'Daily PAX'!$D$51,'Daily PAX'!$F$51,'Daily PAX'!$C$51,'Daily PAX'!$H$51:$AJ$51)</c:f>
              <c:numCache>
                <c:formatCode>#,##0</c:formatCode>
                <c:ptCount val="31"/>
                <c:pt idx="0">
                  <c:v>115741</c:v>
                </c:pt>
                <c:pt idx="1">
                  <c:v>24290</c:v>
                </c:pt>
                <c:pt idx="2">
                  <c:v>20611</c:v>
                </c:pt>
                <c:pt idx="3">
                  <c:v>6334</c:v>
                </c:pt>
                <c:pt idx="4">
                  <c:v>670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1177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686</c:v>
                </c:pt>
                <c:pt idx="30">
                  <c:v>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ser>
          <c:idx val="5"/>
          <c:order val="1"/>
          <c:tx>
            <c:strRef>
              <c:f>'Daily PAX'!$A$50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3"/>
              <c:layout>
                <c:manualLayout>
                  <c:x val="0"/>
                  <c:y val="-2.377649841864443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17-44F9-9EE2-3C6B3EB54DCE}"/>
                </c:ext>
              </c:extLst>
            </c:dLbl>
            <c:dLbl>
              <c:idx val="4"/>
              <c:layout>
                <c:manualLayout>
                  <c:x val="2.159848852182825E-3"/>
                  <c:y val="-5.24389320503870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86BD-4061-8C0F-AD523F2C4983}"/>
                </c:ext>
              </c:extLst>
            </c:dLbl>
            <c:dLbl>
              <c:idx val="5"/>
              <c:layout>
                <c:manualLayout>
                  <c:x val="1.6207243770175442E-3"/>
                  <c:y val="-4.7105524204532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6BD-4061-8C0F-AD523F2C4983}"/>
                </c:ext>
              </c:extLst>
            </c:dLbl>
            <c:dLbl>
              <c:idx val="6"/>
              <c:layout>
                <c:manualLayout>
                  <c:x val="0"/>
                  <c:y val="-5.23394713383698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6BD-4061-8C0F-AD523F2C4983}"/>
                </c:ext>
              </c:extLst>
            </c:dLbl>
            <c:dLbl>
              <c:idx val="7"/>
              <c:layout>
                <c:manualLayout>
                  <c:x val="0"/>
                  <c:y val="-3.140368280302183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6BD-4061-8C0F-AD523F2C4983}"/>
                </c:ext>
              </c:extLst>
            </c:dLbl>
            <c:dLbl>
              <c:idx val="8"/>
              <c:layout>
                <c:manualLayout>
                  <c:x val="5.4024145900582164E-4"/>
                  <c:y val="-4.710552420453276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BD-4061-8C0F-AD523F2C4983}"/>
                </c:ext>
              </c:extLst>
            </c:dLbl>
            <c:dLbl>
              <c:idx val="9"/>
              <c:layout>
                <c:manualLayout>
                  <c:x val="-5.4024145900586132E-4"/>
                  <c:y val="-3.40206563699404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6BD-4061-8C0F-AD523F2C4983}"/>
                </c:ext>
              </c:extLst>
            </c:dLbl>
            <c:dLbl>
              <c:idx val="10"/>
              <c:layout>
                <c:manualLayout>
                  <c:x val="0"/>
                  <c:y val="-2.8786709236103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6BD-4061-8C0F-AD523F2C4983}"/>
                </c:ext>
              </c:extLst>
            </c:dLbl>
            <c:dLbl>
              <c:idx val="11"/>
              <c:layout>
                <c:manualLayout>
                  <c:x val="-1.0804829180117226E-3"/>
                  <c:y val="-4.448855063761437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6BD-4061-8C0F-AD523F2C4983}"/>
                </c:ext>
              </c:extLst>
            </c:dLbl>
            <c:dLbl>
              <c:idx val="12"/>
              <c:layout>
                <c:manualLayout>
                  <c:x val="0"/>
                  <c:y val="-3.925460350377730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6BD-4061-8C0F-AD523F2C4983}"/>
                </c:ext>
              </c:extLst>
            </c:dLbl>
            <c:dLbl>
              <c:idx val="13"/>
              <c:layout>
                <c:manualLayout>
                  <c:x val="5.4024145900586132E-4"/>
                  <c:y val="-4.448855063761427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6BD-4061-8C0F-AD523F2C4983}"/>
                </c:ext>
              </c:extLst>
            </c:dLbl>
            <c:dLbl>
              <c:idx val="14"/>
              <c:layout>
                <c:manualLayout>
                  <c:x val="1.0804829180117226E-3"/>
                  <c:y val="-5.233947133836973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6BD-4061-8C0F-AD523F2C4983}"/>
                </c:ext>
              </c:extLst>
            </c:dLbl>
            <c:dLbl>
              <c:idx val="15"/>
              <c:layout>
                <c:manualLayout>
                  <c:x val="5.4024145900586132E-4"/>
                  <c:y val="-5.495644490528831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6BD-4061-8C0F-AD523F2C4983}"/>
                </c:ext>
              </c:extLst>
            </c:dLbl>
            <c:dLbl>
              <c:idx val="16"/>
              <c:layout>
                <c:manualLayout>
                  <c:x val="-7.9234498663836408E-17"/>
                  <c:y val="-4.448855063761437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6BD-4061-8C0F-AD523F2C4983}"/>
                </c:ext>
              </c:extLst>
            </c:dLbl>
            <c:dLbl>
              <c:idx val="17"/>
              <c:layout>
                <c:manualLayout>
                  <c:x val="1.0804829180117226E-3"/>
                  <c:y val="-4.71055242045328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6BD-4061-8C0F-AD523F2C4983}"/>
                </c:ext>
              </c:extLst>
            </c:dLbl>
            <c:dLbl>
              <c:idx val="18"/>
              <c:layout>
                <c:manualLayout>
                  <c:x val="-1.0804829180118018E-3"/>
                  <c:y val="-5.757341847220671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6BD-4061-8C0F-AD523F2C4983}"/>
                </c:ext>
              </c:extLst>
            </c:dLbl>
            <c:dLbl>
              <c:idx val="19"/>
              <c:layout>
                <c:manualLayout>
                  <c:x val="1.0804829180116433E-3"/>
                  <c:y val="-5.495644490528822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6BD-4061-8C0F-AD523F2C4983}"/>
                </c:ext>
              </c:extLst>
            </c:dLbl>
            <c:dLbl>
              <c:idx val="20"/>
              <c:layout>
                <c:manualLayout>
                  <c:x val="-4.9571679223459259E-4"/>
                  <c:y val="-4.613358268403004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83-49DA-926C-9A7EE6BFA642}"/>
                </c:ext>
              </c:extLst>
            </c:dLbl>
            <c:dLbl>
              <c:idx val="21"/>
              <c:layout>
                <c:manualLayout>
                  <c:x val="0"/>
                  <c:y val="-5.233947133836973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6BD-4061-8C0F-AD523F2C4983}"/>
                </c:ext>
              </c:extLst>
            </c:dLbl>
            <c:dLbl>
              <c:idx val="22"/>
              <c:layout>
                <c:manualLayout>
                  <c:x val="1.0804829180117226E-3"/>
                  <c:y val="-4.972249777145124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6BD-4061-8C0F-AD523F2C4983}"/>
                </c:ext>
              </c:extLst>
            </c:dLbl>
            <c:dLbl>
              <c:idx val="23"/>
              <c:layout>
                <c:manualLayout>
                  <c:x val="1.0804829180117226E-3"/>
                  <c:y val="-4.18715770706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86BD-4061-8C0F-AD523F2C4983}"/>
                </c:ext>
              </c:extLst>
            </c:dLbl>
            <c:dLbl>
              <c:idx val="24"/>
              <c:layout>
                <c:manualLayout>
                  <c:x val="-1.6204563064505981E-3"/>
                  <c:y val="-5.71946108134488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17-44F9-9EE2-3C6B3EB54DCE}"/>
                </c:ext>
              </c:extLst>
            </c:dLbl>
            <c:dLbl>
              <c:idx val="25"/>
              <c:layout>
                <c:manualLayout>
                  <c:x val="0"/>
                  <c:y val="-3.92546035037774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86BD-4061-8C0F-AD523F2C4983}"/>
                </c:ext>
              </c:extLst>
            </c:dLbl>
            <c:dLbl>
              <c:idx val="26"/>
              <c:layout>
                <c:manualLayout>
                  <c:x val="0"/>
                  <c:y val="-3.40206563699404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86BD-4061-8C0F-AD523F2C4983}"/>
                </c:ext>
              </c:extLst>
            </c:dLbl>
            <c:dLbl>
              <c:idx val="27"/>
              <c:layout>
                <c:manualLayout>
                  <c:x val="-1.5846899732767282E-16"/>
                  <c:y val="-3.140368280302183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2D-406E-8EFB-7B13EC83DF4D}"/>
                </c:ext>
              </c:extLst>
            </c:dLbl>
            <c:dLbl>
              <c:idx val="28"/>
              <c:layout>
                <c:manualLayout>
                  <c:x val="5.4024145900586132E-4"/>
                  <c:y val="-3.925460350377730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2D-406E-8EFB-7B13EC83DF4D}"/>
                </c:ext>
              </c:extLst>
            </c:dLbl>
            <c:dLbl>
              <c:idx val="29"/>
              <c:layout>
                <c:manualLayout>
                  <c:x val="5.4024145900570281E-4"/>
                  <c:y val="-3.140368280302183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2D-406E-8EFB-7B13EC83DF4D}"/>
                </c:ext>
              </c:extLst>
            </c:dLbl>
            <c:dLbl>
              <c:idx val="30"/>
              <c:layout>
                <c:manualLayout>
                  <c:x val="-1.5846899732767282E-16"/>
                  <c:y val="-3.925460350377730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52D-406E-8EFB-7B13EC83DF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PAX'!$B$30,'Daily PAX'!$E$30,'Daily PAX'!$G$30,'Daily PAX'!$D$30,'Daily PAX'!$F$30,'Daily PAX'!$C$30,'Daily PAX'!$H$30:$AJ$30)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PAX'!$B$50,'Daily PAX'!$E$50,'Daily PAX'!$G$50,'Daily PAX'!$D$50,'Daily PAX'!$F$50,'Daily PAX'!$C$50,'Daily PAX'!$H$50:$AJ$50)</c:f>
              <c:numCache>
                <c:formatCode>#,##0</c:formatCode>
                <c:ptCount val="31"/>
                <c:pt idx="0">
                  <c:v>26275</c:v>
                </c:pt>
                <c:pt idx="1">
                  <c:v>40920</c:v>
                </c:pt>
                <c:pt idx="2">
                  <c:v>13711</c:v>
                </c:pt>
                <c:pt idx="3">
                  <c:v>14640</c:v>
                </c:pt>
                <c:pt idx="4">
                  <c:v>7017</c:v>
                </c:pt>
                <c:pt idx="5">
                  <c:v>4284</c:v>
                </c:pt>
                <c:pt idx="6">
                  <c:v>525</c:v>
                </c:pt>
                <c:pt idx="7">
                  <c:v>227</c:v>
                </c:pt>
                <c:pt idx="8">
                  <c:v>0</c:v>
                </c:pt>
                <c:pt idx="9">
                  <c:v>3512</c:v>
                </c:pt>
                <c:pt idx="10">
                  <c:v>3980</c:v>
                </c:pt>
                <c:pt idx="11">
                  <c:v>327</c:v>
                </c:pt>
                <c:pt idx="12">
                  <c:v>1430</c:v>
                </c:pt>
                <c:pt idx="13">
                  <c:v>891</c:v>
                </c:pt>
                <c:pt idx="14">
                  <c:v>2311</c:v>
                </c:pt>
                <c:pt idx="15">
                  <c:v>672</c:v>
                </c:pt>
                <c:pt idx="16">
                  <c:v>914</c:v>
                </c:pt>
                <c:pt idx="17">
                  <c:v>641</c:v>
                </c:pt>
                <c:pt idx="18">
                  <c:v>969</c:v>
                </c:pt>
                <c:pt idx="19">
                  <c:v>1009</c:v>
                </c:pt>
                <c:pt idx="20">
                  <c:v>310</c:v>
                </c:pt>
                <c:pt idx="21">
                  <c:v>174</c:v>
                </c:pt>
                <c:pt idx="22">
                  <c:v>744</c:v>
                </c:pt>
                <c:pt idx="23">
                  <c:v>2936</c:v>
                </c:pt>
                <c:pt idx="24">
                  <c:v>0</c:v>
                </c:pt>
                <c:pt idx="25">
                  <c:v>4197</c:v>
                </c:pt>
                <c:pt idx="26">
                  <c:v>3029</c:v>
                </c:pt>
                <c:pt idx="27">
                  <c:v>130</c:v>
                </c:pt>
                <c:pt idx="28">
                  <c:v>119</c:v>
                </c:pt>
                <c:pt idx="29">
                  <c:v>5349</c:v>
                </c:pt>
                <c:pt idx="30">
                  <c:v>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7th Sep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'Daily FMM'!$B$49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FMM'!$C$28,'Daily FMM'!$F$28,'Daily FMM'!$H$28,'Daily FMM'!$E$28,'Daily FMM'!$G$28,'Daily FMM'!$D$28,'Daily FMM'!$I$28:$AK$28)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FMM'!$C$49,'Daily FMM'!$F$49,'Daily FMM'!$H$49,'Daily FMM'!$E$49,'Daily FMM'!$G$49,'Daily FMM'!$D$49,'Daily FMM'!$I$49:$AK$49)</c:f>
              <c:numCache>
                <c:formatCode>#,##0_);\(#,##0\)</c:formatCode>
                <c:ptCount val="31"/>
                <c:pt idx="0">
                  <c:v>689</c:v>
                </c:pt>
                <c:pt idx="1">
                  <c:v>190</c:v>
                </c:pt>
                <c:pt idx="2">
                  <c:v>139</c:v>
                </c:pt>
                <c:pt idx="3">
                  <c:v>47</c:v>
                </c:pt>
                <c:pt idx="4">
                  <c:v>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10</c:v>
                </c:pt>
                <c:pt idx="3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ser>
          <c:idx val="5"/>
          <c:order val="1"/>
          <c:tx>
            <c:strRef>
              <c:f>'Daily FMM'!$B$48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2.746609883210697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6722010957711359E-2"/>
                      <c:h val="0.10308026891689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14E-4400-B71E-BCF1B24E2F26}"/>
                </c:ext>
              </c:extLst>
            </c:dLbl>
            <c:dLbl>
              <c:idx val="5"/>
              <c:layout>
                <c:manualLayout>
                  <c:x val="5.4290960905545305E-4"/>
                  <c:y val="-3.5705820347491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77999558490516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14E-4400-B71E-BCF1B24E2F26}"/>
                </c:ext>
              </c:extLst>
            </c:dLbl>
            <c:dLbl>
              <c:idx val="6"/>
              <c:layout>
                <c:manualLayout>
                  <c:x val="5.4290960905549284E-4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32827546771876E-2"/>
                      <c:h val="9.48404392672650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AF42-4D3F-A117-AEC1BCC61D01}"/>
                </c:ext>
              </c:extLst>
            </c:dLbl>
            <c:dLbl>
              <c:idx val="7"/>
              <c:layout>
                <c:manualLayout>
                  <c:x val="0"/>
                  <c:y val="-3.57059284817389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14E-4400-B71E-BCF1B24E2F26}"/>
                </c:ext>
              </c:extLst>
            </c:dLbl>
            <c:dLbl>
              <c:idx val="8"/>
              <c:layout>
                <c:manualLayout>
                  <c:x val="-3.9812911408586187E-17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F42-4D3F-A117-AEC1BCC61D01}"/>
                </c:ext>
              </c:extLst>
            </c:dLbl>
            <c:dLbl>
              <c:idx val="9"/>
              <c:layout>
                <c:manualLayout>
                  <c:x val="5.4293098344955016E-4"/>
                  <c:y val="-4.11991482481604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0750005258100935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F14E-4400-B71E-BCF1B24E2F26}"/>
                </c:ext>
              </c:extLst>
            </c:dLbl>
            <c:dLbl>
              <c:idx val="10"/>
              <c:layout>
                <c:manualLayout>
                  <c:x val="-5.4290960905549284E-4"/>
                  <c:y val="-4.66922598803344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F14E-4400-B71E-BCF1B24E2F26}"/>
                </c:ext>
              </c:extLst>
            </c:dLbl>
            <c:dLbl>
              <c:idx val="11"/>
              <c:layout>
                <c:manualLayout>
                  <c:x val="-5.4290960905549284E-4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6.46277305519474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F14E-4400-B71E-BCF1B24E2F26}"/>
                </c:ext>
              </c:extLst>
            </c:dLbl>
            <c:dLbl>
              <c:idx val="12"/>
              <c:layout>
                <c:manualLayout>
                  <c:x val="5.4290960905541326E-4"/>
                  <c:y val="-3.02127087153175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089550674327934E-2"/>
                      <c:h val="7.012095031836884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F14E-4400-B71E-BCF1B24E2F26}"/>
                </c:ext>
              </c:extLst>
            </c:dLbl>
            <c:dLbl>
              <c:idx val="13"/>
              <c:layout>
                <c:manualLayout>
                  <c:x val="1.0858192181109061E-3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AF42-4D3F-A117-AEC1BCC61D01}"/>
                </c:ext>
              </c:extLst>
            </c:dLbl>
            <c:dLbl>
              <c:idx val="14"/>
              <c:layout>
                <c:manualLayout>
                  <c:x val="0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63818776601504E-2"/>
                      <c:h val="7.28675602015795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F14E-4400-B71E-BCF1B24E2F26}"/>
                </c:ext>
              </c:extLst>
            </c:dLbl>
            <c:dLbl>
              <c:idx val="15"/>
              <c:layout>
                <c:manualLayout>
                  <c:x val="-7.9625822817172373E-17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9061556373938356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F14E-4400-B71E-BCF1B24E2F26}"/>
                </c:ext>
              </c:extLst>
            </c:dLbl>
            <c:dLbl>
              <c:idx val="16"/>
              <c:layout>
                <c:manualLayout>
                  <c:x val="0"/>
                  <c:y val="-3.84524302307023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F14E-4400-B71E-BCF1B24E2F26}"/>
                </c:ext>
              </c:extLst>
            </c:dLbl>
            <c:dLbl>
              <c:idx val="17"/>
              <c:layout>
                <c:manualLayout>
                  <c:x val="-5.4290960905549284E-4"/>
                  <c:y val="-4.669236801458168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634700832866089E-2"/>
                      <c:h val="9.75870491504757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F42-4D3F-A117-AEC1BCC61D01}"/>
                </c:ext>
              </c:extLst>
            </c:dLbl>
            <c:dLbl>
              <c:idx val="18"/>
              <c:layout>
                <c:manualLayout>
                  <c:x val="-5.4290960905557253E-4"/>
                  <c:y val="-4.66923680145817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19014028271314E-2"/>
                      <c:h val="0.119559928216161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F-F14E-4400-B71E-BCF1B24E2F26}"/>
                </c:ext>
              </c:extLst>
            </c:dLbl>
            <c:dLbl>
              <c:idx val="19"/>
              <c:layout>
                <c:manualLayout>
                  <c:x val="-7.9625822817172373E-17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0409871960539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1-F14E-4400-B71E-BCF1B24E2F26}"/>
                </c:ext>
              </c:extLst>
            </c:dLbl>
            <c:dLbl>
              <c:idx val="20"/>
              <c:layout>
                <c:manualLayout>
                  <c:x val="0"/>
                  <c:y val="-5.128444425699484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215622862177467E-2"/>
                      <c:h val="0.1126263378599445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3-F14E-4400-B71E-BCF1B24E2F26}"/>
                </c:ext>
              </c:extLst>
            </c:dLbl>
            <c:dLbl>
              <c:idx val="21"/>
              <c:layout>
                <c:manualLayout>
                  <c:x val="5.4290960905549284E-4"/>
                  <c:y val="-4.94389778977923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947742855437791E-2"/>
                      <c:h val="8.934721950084366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F14E-4400-B71E-BCF1B24E2F26}"/>
                </c:ext>
              </c:extLst>
            </c:dLbl>
            <c:dLbl>
              <c:idx val="22"/>
              <c:layout>
                <c:manualLayout>
                  <c:x val="2.1374394057302871E-8"/>
                  <c:y val="-4.1199148248160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261189110549902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7-F14E-4400-B71E-BCF1B24E2F26}"/>
                </c:ext>
              </c:extLst>
            </c:dLbl>
            <c:dLbl>
              <c:idx val="23"/>
              <c:layout>
                <c:manualLayout>
                  <c:x val="2.1374394057302871E-8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1835824476211921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9-F14E-4400-B71E-BCF1B24E2F26}"/>
                </c:ext>
              </c:extLst>
            </c:dLbl>
            <c:dLbl>
              <c:idx val="24"/>
              <c:layout>
                <c:manualLayout>
                  <c:x val="5.4290960905549284E-4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B-F14E-4400-B71E-BCF1B24E2F26}"/>
                </c:ext>
              </c:extLst>
            </c:dLbl>
            <c:dLbl>
              <c:idx val="25"/>
              <c:layout>
                <c:manualLayout>
                  <c:x val="2.1374394057302871E-8"/>
                  <c:y val="-3.29593185985283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78734085267415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D-F14E-4400-B71E-BCF1B24E2F26}"/>
                </c:ext>
              </c:extLst>
            </c:dLbl>
            <c:dLbl>
              <c:idx val="26"/>
              <c:layout>
                <c:manualLayout>
                  <c:x val="-1.0858192181109857E-3"/>
                  <c:y val="-4.66922598803344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F-F14E-4400-B71E-BCF1B24E2F26}"/>
                </c:ext>
              </c:extLst>
            </c:dLbl>
            <c:dLbl>
              <c:idx val="27"/>
              <c:layout>
                <c:manualLayout>
                  <c:x val="0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632460283383427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1-F14E-4400-B71E-BCF1B24E2F26}"/>
                </c:ext>
              </c:extLst>
            </c:dLbl>
            <c:dLbl>
              <c:idx val="28"/>
              <c:layout>
                <c:manualLayout>
                  <c:x val="2.1374393898051224E-8"/>
                  <c:y val="-4.66923680145817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0375002629050467E-2"/>
                      <c:h val="7.56141700847902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3-F14E-4400-B71E-BCF1B24E2F26}"/>
                </c:ext>
              </c:extLst>
            </c:dLbl>
            <c:dLbl>
              <c:idx val="29"/>
              <c:layout>
                <c:manualLayout>
                  <c:x val="0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92547603767981E-2"/>
                      <c:h val="7.83607799680009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4-F14E-4400-B71E-BCF1B24E2F26}"/>
                </c:ext>
              </c:extLst>
            </c:dLbl>
            <c:dLbl>
              <c:idx val="30"/>
              <c:layout>
                <c:manualLayout>
                  <c:x val="5.4290960905533368E-4"/>
                  <c:y val="-5.49321976642138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97573715582737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7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FMM'!$C$28,'Daily FMM'!$F$28,'Daily FMM'!$H$28,'Daily FMM'!$E$28,'Daily FMM'!$G$28,'Daily FMM'!$D$28,'Daily FMM'!$I$28:$AK$28)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FMM'!$C$48,'Daily FMM'!$F$48,'Daily FMM'!$H$48,'Daily FMM'!$E$48,'Daily FMM'!$G$48,'Daily FMM'!$D$48,'Daily FMM'!$I$48:$AK$48)</c:f>
              <c:numCache>
                <c:formatCode>#,##0_);\(#,##0\)</c:formatCode>
                <c:ptCount val="31"/>
                <c:pt idx="0">
                  <c:v>215</c:v>
                </c:pt>
                <c:pt idx="1">
                  <c:v>281</c:v>
                </c:pt>
                <c:pt idx="2">
                  <c:v>114</c:v>
                </c:pt>
                <c:pt idx="3">
                  <c:v>102</c:v>
                </c:pt>
                <c:pt idx="4">
                  <c:v>46</c:v>
                </c:pt>
                <c:pt idx="5">
                  <c:v>28</c:v>
                </c:pt>
                <c:pt idx="6">
                  <c:v>4</c:v>
                </c:pt>
                <c:pt idx="7">
                  <c:v>2</c:v>
                </c:pt>
                <c:pt idx="8">
                  <c:v>0</c:v>
                </c:pt>
                <c:pt idx="9">
                  <c:v>32</c:v>
                </c:pt>
                <c:pt idx="10">
                  <c:v>28</c:v>
                </c:pt>
                <c:pt idx="11">
                  <c:v>2</c:v>
                </c:pt>
                <c:pt idx="12">
                  <c:v>10</c:v>
                </c:pt>
                <c:pt idx="13">
                  <c:v>6</c:v>
                </c:pt>
                <c:pt idx="14">
                  <c:v>14</c:v>
                </c:pt>
                <c:pt idx="15">
                  <c:v>4</c:v>
                </c:pt>
                <c:pt idx="16">
                  <c:v>6</c:v>
                </c:pt>
                <c:pt idx="17">
                  <c:v>4</c:v>
                </c:pt>
                <c:pt idx="18">
                  <c:v>6</c:v>
                </c:pt>
                <c:pt idx="19">
                  <c:v>6</c:v>
                </c:pt>
                <c:pt idx="20">
                  <c:v>2</c:v>
                </c:pt>
                <c:pt idx="21">
                  <c:v>4</c:v>
                </c:pt>
                <c:pt idx="22">
                  <c:v>6</c:v>
                </c:pt>
                <c:pt idx="23">
                  <c:v>20</c:v>
                </c:pt>
                <c:pt idx="24">
                  <c:v>0</c:v>
                </c:pt>
                <c:pt idx="25">
                  <c:v>34</c:v>
                </c:pt>
                <c:pt idx="26">
                  <c:v>24</c:v>
                </c:pt>
                <c:pt idx="27">
                  <c:v>4</c:v>
                </c:pt>
                <c:pt idx="28">
                  <c:v>4</c:v>
                </c:pt>
                <c:pt idx="29">
                  <c:v>66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7th Sep 2024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PAX'!$A$7</c:f>
              <c:strCache>
                <c:ptCount val="1"/>
                <c:pt idx="0">
                  <c:v> Total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45513</c:v>
                </c:pt>
                <c:pt idx="1">
                  <c:v>45514</c:v>
                </c:pt>
                <c:pt idx="2">
                  <c:v>45515</c:v>
                </c:pt>
                <c:pt idx="3">
                  <c:v>45516</c:v>
                </c:pt>
                <c:pt idx="4">
                  <c:v>45517</c:v>
                </c:pt>
                <c:pt idx="5">
                  <c:v>45518</c:v>
                </c:pt>
                <c:pt idx="6">
                  <c:v>45519</c:v>
                </c:pt>
                <c:pt idx="7">
                  <c:v>45520</c:v>
                </c:pt>
                <c:pt idx="8">
                  <c:v>45521</c:v>
                </c:pt>
                <c:pt idx="9">
                  <c:v>45522</c:v>
                </c:pt>
                <c:pt idx="10">
                  <c:v>45523</c:v>
                </c:pt>
                <c:pt idx="11">
                  <c:v>45524</c:v>
                </c:pt>
                <c:pt idx="12">
                  <c:v>45525</c:v>
                </c:pt>
                <c:pt idx="13">
                  <c:v>45526</c:v>
                </c:pt>
                <c:pt idx="14">
                  <c:v>45527</c:v>
                </c:pt>
                <c:pt idx="15">
                  <c:v>45528</c:v>
                </c:pt>
                <c:pt idx="16">
                  <c:v>45529</c:v>
                </c:pt>
                <c:pt idx="17">
                  <c:v>45530</c:v>
                </c:pt>
                <c:pt idx="18">
                  <c:v>45531</c:v>
                </c:pt>
                <c:pt idx="19">
                  <c:v>45532</c:v>
                </c:pt>
                <c:pt idx="20">
                  <c:v>45533</c:v>
                </c:pt>
                <c:pt idx="21">
                  <c:v>45534</c:v>
                </c:pt>
                <c:pt idx="22">
                  <c:v>45535</c:v>
                </c:pt>
                <c:pt idx="23">
                  <c:v>45536</c:v>
                </c:pt>
                <c:pt idx="24">
                  <c:v>45537</c:v>
                </c:pt>
                <c:pt idx="25">
                  <c:v>45538</c:v>
                </c:pt>
                <c:pt idx="26">
                  <c:v>45539</c:v>
                </c:pt>
                <c:pt idx="27">
                  <c:v>45540</c:v>
                </c:pt>
                <c:pt idx="28">
                  <c:v>45541</c:v>
                </c:pt>
                <c:pt idx="29">
                  <c:v>45542</c:v>
                </c:pt>
              </c:numCache>
            </c:numRef>
          </c:cat>
          <c:val>
            <c:numRef>
              <c:f>'30-Day PAX'!$B$7:$AE$7</c:f>
              <c:numCache>
                <c:formatCode>_-* #,##0_-;\-* #,##0_-;_-* "-"??_-;_-@_-</c:formatCode>
                <c:ptCount val="30"/>
                <c:pt idx="0">
                  <c:v>408174</c:v>
                </c:pt>
                <c:pt idx="1">
                  <c:v>408315</c:v>
                </c:pt>
                <c:pt idx="2">
                  <c:v>391221</c:v>
                </c:pt>
                <c:pt idx="3">
                  <c:v>390606</c:v>
                </c:pt>
                <c:pt idx="4">
                  <c:v>383760</c:v>
                </c:pt>
                <c:pt idx="5">
                  <c:v>381937</c:v>
                </c:pt>
                <c:pt idx="6">
                  <c:v>383417</c:v>
                </c:pt>
                <c:pt idx="7">
                  <c:v>390715</c:v>
                </c:pt>
                <c:pt idx="8">
                  <c:v>390873</c:v>
                </c:pt>
                <c:pt idx="9">
                  <c:v>389662</c:v>
                </c:pt>
                <c:pt idx="10">
                  <c:v>368787</c:v>
                </c:pt>
                <c:pt idx="11">
                  <c:v>354162</c:v>
                </c:pt>
                <c:pt idx="12">
                  <c:v>349882</c:v>
                </c:pt>
                <c:pt idx="13">
                  <c:v>352152</c:v>
                </c:pt>
                <c:pt idx="14">
                  <c:v>374754</c:v>
                </c:pt>
                <c:pt idx="15">
                  <c:v>359123</c:v>
                </c:pt>
                <c:pt idx="16">
                  <c:v>367296</c:v>
                </c:pt>
                <c:pt idx="17">
                  <c:v>348521</c:v>
                </c:pt>
                <c:pt idx="18">
                  <c:v>321018</c:v>
                </c:pt>
                <c:pt idx="19">
                  <c:v>315314</c:v>
                </c:pt>
                <c:pt idx="20">
                  <c:v>321589</c:v>
                </c:pt>
                <c:pt idx="21">
                  <c:v>344674</c:v>
                </c:pt>
                <c:pt idx="22">
                  <c:v>336219</c:v>
                </c:pt>
                <c:pt idx="23">
                  <c:v>338006</c:v>
                </c:pt>
                <c:pt idx="24">
                  <c:v>318799</c:v>
                </c:pt>
                <c:pt idx="25">
                  <c:v>298011</c:v>
                </c:pt>
                <c:pt idx="26">
                  <c:v>295636</c:v>
                </c:pt>
                <c:pt idx="27">
                  <c:v>305277</c:v>
                </c:pt>
                <c:pt idx="28">
                  <c:v>323745</c:v>
                </c:pt>
                <c:pt idx="29">
                  <c:v>311041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PAX'!$A$5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7"/>
              <c:layout>
                <c:manualLayout>
                  <c:x val="-1.680283522514715E-2"/>
                  <c:y val="4.5554732733530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2C-4882-A3D1-F11665B5F6C2}"/>
                </c:ext>
              </c:extLst>
            </c:dLbl>
            <c:dLbl>
              <c:idx val="28"/>
              <c:layout>
                <c:manualLayout>
                  <c:x val="-1.8268078118029725E-2"/>
                  <c:y val="4.10167624020477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F9-4BC9-8E83-262E6DCB11E2}"/>
                </c:ext>
              </c:extLst>
            </c:dLbl>
            <c:dLbl>
              <c:idx val="29"/>
              <c:layout>
                <c:manualLayout>
                  <c:x val="-6.6884150234604537E-3"/>
                  <c:y val="4.63262940953283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87-4294-91CB-C1819BB611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45513</c:v>
                </c:pt>
                <c:pt idx="1">
                  <c:v>45514</c:v>
                </c:pt>
                <c:pt idx="2">
                  <c:v>45515</c:v>
                </c:pt>
                <c:pt idx="3">
                  <c:v>45516</c:v>
                </c:pt>
                <c:pt idx="4">
                  <c:v>45517</c:v>
                </c:pt>
                <c:pt idx="5">
                  <c:v>45518</c:v>
                </c:pt>
                <c:pt idx="6">
                  <c:v>45519</c:v>
                </c:pt>
                <c:pt idx="7">
                  <c:v>45520</c:v>
                </c:pt>
                <c:pt idx="8">
                  <c:v>45521</c:v>
                </c:pt>
                <c:pt idx="9">
                  <c:v>45522</c:v>
                </c:pt>
                <c:pt idx="10">
                  <c:v>45523</c:v>
                </c:pt>
                <c:pt idx="11">
                  <c:v>45524</c:v>
                </c:pt>
                <c:pt idx="12">
                  <c:v>45525</c:v>
                </c:pt>
                <c:pt idx="13">
                  <c:v>45526</c:v>
                </c:pt>
                <c:pt idx="14">
                  <c:v>45527</c:v>
                </c:pt>
                <c:pt idx="15">
                  <c:v>45528</c:v>
                </c:pt>
                <c:pt idx="16">
                  <c:v>45529</c:v>
                </c:pt>
                <c:pt idx="17">
                  <c:v>45530</c:v>
                </c:pt>
                <c:pt idx="18">
                  <c:v>45531</c:v>
                </c:pt>
                <c:pt idx="19">
                  <c:v>45532</c:v>
                </c:pt>
                <c:pt idx="20">
                  <c:v>45533</c:v>
                </c:pt>
                <c:pt idx="21">
                  <c:v>45534</c:v>
                </c:pt>
                <c:pt idx="22">
                  <c:v>45535</c:v>
                </c:pt>
                <c:pt idx="23">
                  <c:v>45536</c:v>
                </c:pt>
                <c:pt idx="24">
                  <c:v>45537</c:v>
                </c:pt>
                <c:pt idx="25">
                  <c:v>45538</c:v>
                </c:pt>
                <c:pt idx="26">
                  <c:v>45539</c:v>
                </c:pt>
                <c:pt idx="27">
                  <c:v>45540</c:v>
                </c:pt>
                <c:pt idx="28">
                  <c:v>45541</c:v>
                </c:pt>
                <c:pt idx="29">
                  <c:v>45542</c:v>
                </c:pt>
              </c:numCache>
            </c:numRef>
          </c:cat>
          <c:val>
            <c:numRef>
              <c:f>'30-Day PAX'!$B$5:$AE$5</c:f>
              <c:numCache>
                <c:formatCode>_-* #,##0_-;\-* #,##0_-;_-* "-"??_-;_-@_-</c:formatCode>
                <c:ptCount val="30"/>
                <c:pt idx="0">
                  <c:v>181846</c:v>
                </c:pt>
                <c:pt idx="1">
                  <c:v>181822</c:v>
                </c:pt>
                <c:pt idx="2">
                  <c:v>165599</c:v>
                </c:pt>
                <c:pt idx="3">
                  <c:v>175528</c:v>
                </c:pt>
                <c:pt idx="4">
                  <c:v>175724</c:v>
                </c:pt>
                <c:pt idx="5">
                  <c:v>171645</c:v>
                </c:pt>
                <c:pt idx="6">
                  <c:v>174895</c:v>
                </c:pt>
                <c:pt idx="7">
                  <c:v>175519</c:v>
                </c:pt>
                <c:pt idx="8">
                  <c:v>173001</c:v>
                </c:pt>
                <c:pt idx="9">
                  <c:v>169467</c:v>
                </c:pt>
                <c:pt idx="10">
                  <c:v>163490</c:v>
                </c:pt>
                <c:pt idx="11">
                  <c:v>156843</c:v>
                </c:pt>
                <c:pt idx="12">
                  <c:v>153256</c:v>
                </c:pt>
                <c:pt idx="13">
                  <c:v>158777</c:v>
                </c:pt>
                <c:pt idx="14">
                  <c:v>170118</c:v>
                </c:pt>
                <c:pt idx="15">
                  <c:v>157988</c:v>
                </c:pt>
                <c:pt idx="16">
                  <c:v>160227</c:v>
                </c:pt>
                <c:pt idx="17">
                  <c:v>157089</c:v>
                </c:pt>
                <c:pt idx="18">
                  <c:v>143217</c:v>
                </c:pt>
                <c:pt idx="19">
                  <c:v>138204</c:v>
                </c:pt>
                <c:pt idx="20">
                  <c:v>143447</c:v>
                </c:pt>
                <c:pt idx="21">
                  <c:v>154441</c:v>
                </c:pt>
                <c:pt idx="22">
                  <c:v>144144</c:v>
                </c:pt>
                <c:pt idx="23">
                  <c:v>147205</c:v>
                </c:pt>
                <c:pt idx="24">
                  <c:v>141598</c:v>
                </c:pt>
                <c:pt idx="25">
                  <c:v>131609</c:v>
                </c:pt>
                <c:pt idx="26">
                  <c:v>129603</c:v>
                </c:pt>
                <c:pt idx="27">
                  <c:v>139567</c:v>
                </c:pt>
                <c:pt idx="28">
                  <c:v>152175</c:v>
                </c:pt>
                <c:pt idx="29">
                  <c:v>141428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PAX'!$A$6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45513</c:v>
                </c:pt>
                <c:pt idx="1">
                  <c:v>45514</c:v>
                </c:pt>
                <c:pt idx="2">
                  <c:v>45515</c:v>
                </c:pt>
                <c:pt idx="3">
                  <c:v>45516</c:v>
                </c:pt>
                <c:pt idx="4">
                  <c:v>45517</c:v>
                </c:pt>
                <c:pt idx="5">
                  <c:v>45518</c:v>
                </c:pt>
                <c:pt idx="6">
                  <c:v>45519</c:v>
                </c:pt>
                <c:pt idx="7">
                  <c:v>45520</c:v>
                </c:pt>
                <c:pt idx="8">
                  <c:v>45521</c:v>
                </c:pt>
                <c:pt idx="9">
                  <c:v>45522</c:v>
                </c:pt>
                <c:pt idx="10">
                  <c:v>45523</c:v>
                </c:pt>
                <c:pt idx="11">
                  <c:v>45524</c:v>
                </c:pt>
                <c:pt idx="12">
                  <c:v>45525</c:v>
                </c:pt>
                <c:pt idx="13">
                  <c:v>45526</c:v>
                </c:pt>
                <c:pt idx="14">
                  <c:v>45527</c:v>
                </c:pt>
                <c:pt idx="15">
                  <c:v>45528</c:v>
                </c:pt>
                <c:pt idx="16">
                  <c:v>45529</c:v>
                </c:pt>
                <c:pt idx="17">
                  <c:v>45530</c:v>
                </c:pt>
                <c:pt idx="18">
                  <c:v>45531</c:v>
                </c:pt>
                <c:pt idx="19">
                  <c:v>45532</c:v>
                </c:pt>
                <c:pt idx="20">
                  <c:v>45533</c:v>
                </c:pt>
                <c:pt idx="21">
                  <c:v>45534</c:v>
                </c:pt>
                <c:pt idx="22">
                  <c:v>45535</c:v>
                </c:pt>
                <c:pt idx="23">
                  <c:v>45536</c:v>
                </c:pt>
                <c:pt idx="24">
                  <c:v>45537</c:v>
                </c:pt>
                <c:pt idx="25">
                  <c:v>45538</c:v>
                </c:pt>
                <c:pt idx="26">
                  <c:v>45539</c:v>
                </c:pt>
                <c:pt idx="27">
                  <c:v>45540</c:v>
                </c:pt>
                <c:pt idx="28">
                  <c:v>45541</c:v>
                </c:pt>
                <c:pt idx="29">
                  <c:v>45542</c:v>
                </c:pt>
              </c:numCache>
            </c:numRef>
          </c:cat>
          <c:val>
            <c:numRef>
              <c:f>'30-Day PAX'!$B$6:$AE$6</c:f>
              <c:numCache>
                <c:formatCode>_-* #,##0_-;\-* #,##0_-;_-* "-"??_-;_-@_-</c:formatCode>
                <c:ptCount val="30"/>
                <c:pt idx="0">
                  <c:v>226328</c:v>
                </c:pt>
                <c:pt idx="1">
                  <c:v>226493</c:v>
                </c:pt>
                <c:pt idx="2">
                  <c:v>225622</c:v>
                </c:pt>
                <c:pt idx="3">
                  <c:v>215078</c:v>
                </c:pt>
                <c:pt idx="4">
                  <c:v>208036</c:v>
                </c:pt>
                <c:pt idx="5">
                  <c:v>210292</c:v>
                </c:pt>
                <c:pt idx="6">
                  <c:v>208522</c:v>
                </c:pt>
                <c:pt idx="7">
                  <c:v>215196</c:v>
                </c:pt>
                <c:pt idx="8">
                  <c:v>217872</c:v>
                </c:pt>
                <c:pt idx="9">
                  <c:v>220195</c:v>
                </c:pt>
                <c:pt idx="10">
                  <c:v>205297</c:v>
                </c:pt>
                <c:pt idx="11">
                  <c:v>197319</c:v>
                </c:pt>
                <c:pt idx="12">
                  <c:v>196626</c:v>
                </c:pt>
                <c:pt idx="13">
                  <c:v>193375</c:v>
                </c:pt>
                <c:pt idx="14">
                  <c:v>204636</c:v>
                </c:pt>
                <c:pt idx="15">
                  <c:v>201135</c:v>
                </c:pt>
                <c:pt idx="16">
                  <c:v>207069</c:v>
                </c:pt>
                <c:pt idx="17">
                  <c:v>191432</c:v>
                </c:pt>
                <c:pt idx="18">
                  <c:v>177801</c:v>
                </c:pt>
                <c:pt idx="19">
                  <c:v>177110</c:v>
                </c:pt>
                <c:pt idx="20">
                  <c:v>178142</c:v>
                </c:pt>
                <c:pt idx="21">
                  <c:v>190233</c:v>
                </c:pt>
                <c:pt idx="22">
                  <c:v>192075</c:v>
                </c:pt>
                <c:pt idx="23">
                  <c:v>190801</c:v>
                </c:pt>
                <c:pt idx="24">
                  <c:v>177201</c:v>
                </c:pt>
                <c:pt idx="25">
                  <c:v>166402</c:v>
                </c:pt>
                <c:pt idx="26">
                  <c:v>166033</c:v>
                </c:pt>
                <c:pt idx="27">
                  <c:v>165710</c:v>
                </c:pt>
                <c:pt idx="28">
                  <c:v>171570</c:v>
                </c:pt>
                <c:pt idx="29">
                  <c:v>169613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September 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4"/>
              <c:layout>
                <c:manualLayout>
                  <c:x val="-2.3445656074361217E-2"/>
                  <c:y val="4.11546074011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7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9"/>
              <c:layout>
                <c:manualLayout>
                  <c:x val="-4.7119274762241516E-2"/>
                  <c:y val="-5.23081024847954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1.7381154703155408E-2"/>
                  <c:y val="-5.25240849123805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45170</c:v>
                </c:pt>
                <c:pt idx="1">
                  <c:v>45200</c:v>
                </c:pt>
                <c:pt idx="2">
                  <c:v>45231</c:v>
                </c:pt>
                <c:pt idx="3">
                  <c:v>45261</c:v>
                </c:pt>
                <c:pt idx="4">
                  <c:v>45292</c:v>
                </c:pt>
                <c:pt idx="5">
                  <c:v>45323</c:v>
                </c:pt>
                <c:pt idx="6">
                  <c:v>45352</c:v>
                </c:pt>
                <c:pt idx="7">
                  <c:v>45383</c:v>
                </c:pt>
                <c:pt idx="8">
                  <c:v>45413</c:v>
                </c:pt>
                <c:pt idx="9">
                  <c:v>45445</c:v>
                </c:pt>
                <c:pt idx="10">
                  <c:v>45476</c:v>
                </c:pt>
                <c:pt idx="11">
                  <c:v>45507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8890888</c:v>
                </c:pt>
                <c:pt idx="1">
                  <c:v>10462501</c:v>
                </c:pt>
                <c:pt idx="2">
                  <c:v>10693674</c:v>
                </c:pt>
                <c:pt idx="3">
                  <c:v>11896110</c:v>
                </c:pt>
                <c:pt idx="4">
                  <c:v>12358244</c:v>
                </c:pt>
                <c:pt idx="5">
                  <c:v>11790756</c:v>
                </c:pt>
                <c:pt idx="6">
                  <c:v>12026296</c:v>
                </c:pt>
                <c:pt idx="7">
                  <c:v>11438011</c:v>
                </c:pt>
                <c:pt idx="8">
                  <c:v>10609833</c:v>
                </c:pt>
                <c:pt idx="9">
                  <c:v>10070756</c:v>
                </c:pt>
                <c:pt idx="10">
                  <c:v>11380311</c:v>
                </c:pt>
                <c:pt idx="11">
                  <c:v>11464135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325987348197481E-2"/>
                  <c:y val="-4.67940505591123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1.9325987348197481E-2"/>
                  <c:y val="-5.0457712542157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1.9325987348197481E-2"/>
                  <c:y val="-5.41213745252023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0334124403398185E-2"/>
                  <c:y val="-3.58030646099772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2.2379406930097913E-2"/>
                  <c:y val="2.28155271187433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45170</c:v>
                </c:pt>
                <c:pt idx="1">
                  <c:v>45200</c:v>
                </c:pt>
                <c:pt idx="2">
                  <c:v>45231</c:v>
                </c:pt>
                <c:pt idx="3">
                  <c:v>45261</c:v>
                </c:pt>
                <c:pt idx="4">
                  <c:v>45292</c:v>
                </c:pt>
                <c:pt idx="5">
                  <c:v>45323</c:v>
                </c:pt>
                <c:pt idx="6">
                  <c:v>45352</c:v>
                </c:pt>
                <c:pt idx="7">
                  <c:v>45383</c:v>
                </c:pt>
                <c:pt idx="8">
                  <c:v>45413</c:v>
                </c:pt>
                <c:pt idx="9">
                  <c:v>45445</c:v>
                </c:pt>
                <c:pt idx="10">
                  <c:v>45476</c:v>
                </c:pt>
                <c:pt idx="11">
                  <c:v>45507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4323268</c:v>
                </c:pt>
                <c:pt idx="1">
                  <c:v>5112748</c:v>
                </c:pt>
                <c:pt idx="2">
                  <c:v>5206039</c:v>
                </c:pt>
                <c:pt idx="3">
                  <c:v>5492273</c:v>
                </c:pt>
                <c:pt idx="4">
                  <c:v>5726778</c:v>
                </c:pt>
                <c:pt idx="5">
                  <c:v>5273841</c:v>
                </c:pt>
                <c:pt idx="6">
                  <c:v>5452156</c:v>
                </c:pt>
                <c:pt idx="7">
                  <c:v>5204559</c:v>
                </c:pt>
                <c:pt idx="8">
                  <c:v>4883700</c:v>
                </c:pt>
                <c:pt idx="9">
                  <c:v>4462006</c:v>
                </c:pt>
                <c:pt idx="10">
                  <c:v>5063282</c:v>
                </c:pt>
                <c:pt idx="11">
                  <c:v>5088364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830055875797795E-2"/>
                  <c:y val="4.67941947977730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1.9325987348197481E-2"/>
                  <c:y val="4.8626025789295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1.9325987348197481E-2"/>
                  <c:y val="5.22896877723406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1.9325987348197481E-2"/>
                  <c:y val="5.4121518763863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6250486169616057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7332179386097515E-2"/>
                  <c:y val="-3.93018618037852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45170</c:v>
                </c:pt>
                <c:pt idx="1">
                  <c:v>45200</c:v>
                </c:pt>
                <c:pt idx="2">
                  <c:v>45231</c:v>
                </c:pt>
                <c:pt idx="3">
                  <c:v>45261</c:v>
                </c:pt>
                <c:pt idx="4">
                  <c:v>45292</c:v>
                </c:pt>
                <c:pt idx="5">
                  <c:v>45323</c:v>
                </c:pt>
                <c:pt idx="6">
                  <c:v>45352</c:v>
                </c:pt>
                <c:pt idx="7">
                  <c:v>45383</c:v>
                </c:pt>
                <c:pt idx="8">
                  <c:v>45413</c:v>
                </c:pt>
                <c:pt idx="9">
                  <c:v>45445</c:v>
                </c:pt>
                <c:pt idx="10">
                  <c:v>45476</c:v>
                </c:pt>
                <c:pt idx="11">
                  <c:v>45507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4567620</c:v>
                </c:pt>
                <c:pt idx="1">
                  <c:v>5349753</c:v>
                </c:pt>
                <c:pt idx="2">
                  <c:v>5487635</c:v>
                </c:pt>
                <c:pt idx="3">
                  <c:v>6403837</c:v>
                </c:pt>
                <c:pt idx="4">
                  <c:v>6631466</c:v>
                </c:pt>
                <c:pt idx="5">
                  <c:v>6516915</c:v>
                </c:pt>
                <c:pt idx="6">
                  <c:v>6574140</c:v>
                </c:pt>
                <c:pt idx="7">
                  <c:v>6233452</c:v>
                </c:pt>
                <c:pt idx="8">
                  <c:v>5726133</c:v>
                </c:pt>
                <c:pt idx="9">
                  <c:v>5608750</c:v>
                </c:pt>
                <c:pt idx="10">
                  <c:v>6317029</c:v>
                </c:pt>
                <c:pt idx="11">
                  <c:v>6375771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14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5A3423A-08C8-4C5E-8C5F-411FB0F4B4B5}"/>
            </a:ext>
          </a:extLst>
        </xdr:cNvPr>
        <xdr:cNvSpPr txBox="1"/>
      </xdr:nvSpPr>
      <xdr:spPr>
        <a:xfrm>
          <a:off x="29241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10432</xdr:colOff>
      <xdr:row>1</xdr:row>
      <xdr:rowOff>124404</xdr:rowOff>
    </xdr:from>
    <xdr:to>
      <xdr:col>37</xdr:col>
      <xdr:colOff>68263</xdr:colOff>
      <xdr:row>27</xdr:row>
      <xdr:rowOff>121456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12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64034</xdr:colOff>
      <xdr:row>1</xdr:row>
      <xdr:rowOff>45235</xdr:rowOff>
    </xdr:from>
    <xdr:to>
      <xdr:col>40</xdr:col>
      <xdr:colOff>447098</xdr:colOff>
      <xdr:row>26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713680</xdr:colOff>
      <xdr:row>7</xdr:row>
      <xdr:rowOff>176092</xdr:rowOff>
    </xdr:from>
    <xdr:to>
      <xdr:col>28</xdr:col>
      <xdr:colOff>926607</xdr:colOff>
      <xdr:row>42</xdr:row>
      <xdr:rowOff>61247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-1</xdr:colOff>
      <xdr:row>8</xdr:row>
      <xdr:rowOff>47510</xdr:rowOff>
    </xdr:from>
    <xdr:to>
      <xdr:col>29</xdr:col>
      <xdr:colOff>299357</xdr:colOff>
      <xdr:row>40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3</xdr:col>
      <xdr:colOff>0</xdr:colOff>
      <xdr:row>18</xdr:row>
      <xdr:rowOff>25977</xdr:rowOff>
    </xdr:from>
    <xdr:ext cx="2354036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2762250" y="3454977"/>
          <a:ext cx="235403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E2" totalsRowShown="0" headerRowDxfId="6" dataDxfId="5">
  <autoFilter ref="A1:E2" xr:uid="{7C88E1EE-B97F-4E7D-BB5E-24925350D3C1}"/>
  <tableColumns count="5">
    <tableColumn id="1" xr3:uid="{96DA1C84-BAD1-46DF-8F91-778FF3692364}" name="Day" dataDxfId="4">
      <calculatedColumnFormula>DAY(Table1[DATE])</calculatedColumnFormula>
    </tableColumn>
    <tableColumn id="2" xr3:uid="{CAA0CAB9-2D5D-4C82-9764-E9A97ADAFBC1}" name="Month" dataDxfId="3">
      <calculatedColumnFormula>INDEX(J1:J12,MATCH(MONTH(Table1[DATE]),G1:G12,0))</calculatedColumnFormula>
    </tableColumn>
    <tableColumn id="3" xr3:uid="{307483AF-675C-4CFF-9B48-AAE1A97EA52A}" name="Year" dataDxfId="2">
      <calculatedColumnFormula>YEAR(Table1[DATE])</calculatedColumnFormula>
    </tableColumn>
    <tableColumn id="4" xr3:uid="{C838F907-0426-4ECA-8525-4D3A454B608F}" name="Previous Year" dataDxfId="1"/>
    <tableColumn id="5" xr3:uid="{C840EC69-48C0-4DF5-BBFB-39941578C7B9}" name="DATE" dataDxfId="0">
      <calculatedColumnFormula>'30-Day PAX'!AE4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9"/>
    <pageSetUpPr fitToPage="1"/>
  </sheetPr>
  <dimension ref="A1:AK53"/>
  <sheetViews>
    <sheetView zoomScale="50" zoomScaleNormal="50" zoomScalePageLayoutView="55" workbookViewId="0">
      <selection activeCell="AK53" sqref="A1:AK53"/>
    </sheetView>
  </sheetViews>
  <sheetFormatPr defaultColWidth="9" defaultRowHeight="14" x14ac:dyDescent="0.3"/>
  <cols>
    <col min="1" max="1" width="12.58203125" style="1" customWidth="1"/>
    <col min="2" max="2" width="12.9140625" style="1" bestFit="1" customWidth="1"/>
    <col min="3" max="3" width="10.58203125" style="1" bestFit="1" customWidth="1"/>
    <col min="4" max="5" width="12.08203125" style="1" bestFit="1" customWidth="1"/>
    <col min="6" max="6" width="11" style="1" customWidth="1"/>
    <col min="7" max="7" width="12.08203125" style="1" bestFit="1" customWidth="1"/>
    <col min="8" max="8" width="8.08203125" style="1" bestFit="1" customWidth="1"/>
    <col min="9" max="9" width="8.08203125" style="1" hidden="1" customWidth="1"/>
    <col min="10" max="11" width="8.08203125" style="1" bestFit="1" customWidth="1"/>
    <col min="12" max="13" width="10.58203125" style="1" bestFit="1" customWidth="1"/>
    <col min="14" max="14" width="8.58203125" style="1" bestFit="1" customWidth="1"/>
    <col min="15" max="15" width="10.08203125" style="1" bestFit="1" customWidth="1"/>
    <col min="16" max="16" width="10" style="1" bestFit="1" customWidth="1"/>
    <col min="17" max="17" width="8.08203125" style="1" hidden="1" customWidth="1"/>
    <col min="18" max="18" width="10.58203125" style="1" bestFit="1" customWidth="1"/>
    <col min="19" max="19" width="8.08203125" style="1" bestFit="1" customWidth="1"/>
    <col min="20" max="20" width="10.08203125" style="1" bestFit="1" customWidth="1"/>
    <col min="21" max="21" width="8.58203125" style="1" bestFit="1" customWidth="1"/>
    <col min="22" max="22" width="8.08203125" style="1" hidden="1" customWidth="1"/>
    <col min="23" max="23" width="10.08203125" style="1" bestFit="1" customWidth="1"/>
    <col min="24" max="24" width="10" style="1" bestFit="1" customWidth="1"/>
    <col min="25" max="26" width="8.58203125" style="1" bestFit="1" customWidth="1"/>
    <col min="27" max="27" width="10" style="1" bestFit="1" customWidth="1"/>
    <col min="28" max="28" width="10.58203125" style="1" bestFit="1" customWidth="1"/>
    <col min="29" max="29" width="8.08203125" style="1" bestFit="1" customWidth="1"/>
    <col min="30" max="31" width="10.58203125" style="1" bestFit="1" customWidth="1"/>
    <col min="32" max="32" width="8.08203125" style="1" hidden="1" customWidth="1"/>
    <col min="33" max="34" width="8.58203125" style="1" bestFit="1" customWidth="1"/>
    <col min="35" max="35" width="11.08203125" style="1" bestFit="1" customWidth="1"/>
    <col min="36" max="36" width="8.58203125" style="1" bestFit="1" customWidth="1"/>
    <col min="37" max="37" width="16.08203125" style="1" customWidth="1"/>
    <col min="38" max="47" width="9" style="1"/>
    <col min="48" max="48" width="9" style="1" customWidth="1"/>
    <col min="49" max="16384" width="9" style="1"/>
  </cols>
  <sheetData>
    <row r="1" spans="1:37" x14ac:dyDescent="0.3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</row>
    <row r="2" spans="1:37" x14ac:dyDescent="0.3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</row>
    <row r="3" spans="1:37" x14ac:dyDescent="0.3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</row>
    <row r="4" spans="1:37" x14ac:dyDescent="0.3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</row>
    <row r="5" spans="1:37" x14ac:dyDescent="0.3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</row>
    <row r="6" spans="1:37" x14ac:dyDescent="0.3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</row>
    <row r="7" spans="1:37" x14ac:dyDescent="0.3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</row>
    <row r="8" spans="1:37" x14ac:dyDescent="0.3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</row>
    <row r="9" spans="1:37" x14ac:dyDescent="0.3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</row>
    <row r="10" spans="1:37" x14ac:dyDescent="0.3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</row>
    <row r="11" spans="1:37" x14ac:dyDescent="0.3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</row>
    <row r="12" spans="1:37" x14ac:dyDescent="0.3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</row>
    <row r="13" spans="1:37" x14ac:dyDescent="0.3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</row>
    <row r="14" spans="1:37" x14ac:dyDescent="0.3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</row>
    <row r="15" spans="1:37" x14ac:dyDescent="0.3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</row>
    <row r="16" spans="1:37" x14ac:dyDescent="0.3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</row>
    <row r="17" spans="1:37" x14ac:dyDescent="0.3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</row>
    <row r="18" spans="1:37" x14ac:dyDescent="0.3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</row>
    <row r="19" spans="1:37" x14ac:dyDescent="0.3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</row>
    <row r="20" spans="1:37" x14ac:dyDescent="0.3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</row>
    <row r="21" spans="1:37" x14ac:dyDescent="0.3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</row>
    <row r="22" spans="1:37" x14ac:dyDescent="0.3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</row>
    <row r="23" spans="1:37" x14ac:dyDescent="0.3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</row>
    <row r="24" spans="1:37" x14ac:dyDescent="0.3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</row>
    <row r="25" spans="1:37" x14ac:dyDescent="0.3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</row>
    <row r="26" spans="1:37" x14ac:dyDescent="0.3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</row>
    <row r="27" spans="1:37" x14ac:dyDescent="0.3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</row>
    <row r="28" spans="1:37" x14ac:dyDescent="0.3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</row>
    <row r="29" spans="1:37" x14ac:dyDescent="0.3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</row>
    <row r="30" spans="1:37" x14ac:dyDescent="0.3">
      <c r="A30" s="36"/>
      <c r="B30" s="51" t="s">
        <v>0</v>
      </c>
      <c r="C30" s="51" t="s">
        <v>1</v>
      </c>
      <c r="D30" s="51" t="s">
        <v>2</v>
      </c>
      <c r="E30" s="51" t="s">
        <v>3</v>
      </c>
      <c r="F30" s="51" t="s">
        <v>4</v>
      </c>
      <c r="G30" s="51" t="s">
        <v>5</v>
      </c>
      <c r="H30" s="52" t="s">
        <v>6</v>
      </c>
      <c r="I30" s="52" t="s">
        <v>7</v>
      </c>
      <c r="J30" s="52" t="s">
        <v>8</v>
      </c>
      <c r="K30" s="52" t="s">
        <v>9</v>
      </c>
      <c r="L30" s="52" t="s">
        <v>10</v>
      </c>
      <c r="M30" s="52" t="s">
        <v>11</v>
      </c>
      <c r="N30" s="52" t="s">
        <v>12</v>
      </c>
      <c r="O30" s="52" t="s">
        <v>13</v>
      </c>
      <c r="P30" s="52" t="s">
        <v>14</v>
      </c>
      <c r="Q30" s="52" t="s">
        <v>15</v>
      </c>
      <c r="R30" s="52" t="s">
        <v>16</v>
      </c>
      <c r="S30" s="52" t="s">
        <v>17</v>
      </c>
      <c r="T30" s="52" t="s">
        <v>18</v>
      </c>
      <c r="U30" s="52" t="s">
        <v>19</v>
      </c>
      <c r="V30" s="52" t="s">
        <v>20</v>
      </c>
      <c r="W30" s="52" t="s">
        <v>21</v>
      </c>
      <c r="X30" s="52" t="s">
        <v>22</v>
      </c>
      <c r="Y30" s="52" t="s">
        <v>23</v>
      </c>
      <c r="Z30" s="52" t="s">
        <v>24</v>
      </c>
      <c r="AA30" s="52" t="s">
        <v>25</v>
      </c>
      <c r="AB30" s="52" t="s">
        <v>26</v>
      </c>
      <c r="AC30" s="52" t="s">
        <v>27</v>
      </c>
      <c r="AD30" s="52" t="s">
        <v>28</v>
      </c>
      <c r="AE30" s="52" t="s">
        <v>29</v>
      </c>
      <c r="AF30" s="52" t="s">
        <v>30</v>
      </c>
      <c r="AG30" s="53" t="s">
        <v>31</v>
      </c>
      <c r="AH30" s="53" t="s">
        <v>32</v>
      </c>
      <c r="AI30" s="53" t="s">
        <v>33</v>
      </c>
      <c r="AJ30" s="54" t="s">
        <v>34</v>
      </c>
      <c r="AK30" s="55" t="s">
        <v>35</v>
      </c>
    </row>
    <row r="31" spans="1:37" ht="14.25" hidden="1" customHeight="1" x14ac:dyDescent="0.3">
      <c r="A31" s="38" t="s">
        <v>0</v>
      </c>
      <c r="B31" s="56"/>
      <c r="C31" s="56"/>
      <c r="D31" s="56"/>
      <c r="E31" s="56"/>
      <c r="F31" s="56"/>
      <c r="G31" s="56"/>
      <c r="H31" s="56"/>
      <c r="I31" s="56"/>
      <c r="J31" s="56"/>
      <c r="K31" s="57"/>
      <c r="L31" s="57"/>
      <c r="M31" s="57"/>
      <c r="N31" s="56"/>
      <c r="O31" s="56"/>
      <c r="P31" s="56"/>
      <c r="Q31" s="56"/>
      <c r="R31" s="56"/>
      <c r="S31" s="56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</row>
    <row r="32" spans="1:37" hidden="1" x14ac:dyDescent="0.3">
      <c r="A32" s="38" t="s">
        <v>3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</row>
    <row r="33" spans="1:37" hidden="1" x14ac:dyDescent="0.3">
      <c r="A33" s="38" t="s">
        <v>1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</row>
    <row r="34" spans="1:37" hidden="1" x14ac:dyDescent="0.3">
      <c r="A34" s="38" t="s">
        <v>2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</row>
    <row r="35" spans="1:37" hidden="1" x14ac:dyDescent="0.3">
      <c r="A35" s="38" t="s">
        <v>4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</row>
    <row r="36" spans="1:37" hidden="1" x14ac:dyDescent="0.3">
      <c r="A36" s="38" t="s">
        <v>5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</row>
    <row r="37" spans="1:37" hidden="1" x14ac:dyDescent="0.3">
      <c r="A37" s="38" t="s">
        <v>6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</row>
    <row r="38" spans="1:37" hidden="1" x14ac:dyDescent="0.3">
      <c r="A38" s="38" t="s">
        <v>7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</row>
    <row r="39" spans="1:37" hidden="1" x14ac:dyDescent="0.3">
      <c r="A39" s="38" t="s">
        <v>8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</row>
    <row r="40" spans="1:37" hidden="1" x14ac:dyDescent="0.3">
      <c r="A40" s="38" t="s">
        <v>9</v>
      </c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</row>
    <row r="41" spans="1:37" hidden="1" x14ac:dyDescent="0.3">
      <c r="A41" s="38" t="s">
        <v>10</v>
      </c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</row>
    <row r="42" spans="1:37" hidden="1" x14ac:dyDescent="0.3">
      <c r="A42" s="38" t="s">
        <v>11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</row>
    <row r="43" spans="1:37" hidden="1" x14ac:dyDescent="0.3">
      <c r="A43" s="38" t="s">
        <v>12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</row>
    <row r="44" spans="1:37" hidden="1" x14ac:dyDescent="0.3">
      <c r="A44" s="38" t="s">
        <v>13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</row>
    <row r="45" spans="1:37" hidden="1" x14ac:dyDescent="0.3">
      <c r="A45" s="38" t="s">
        <v>14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</row>
    <row r="46" spans="1:37" hidden="1" x14ac:dyDescent="0.3">
      <c r="A46" s="38" t="s">
        <v>15</v>
      </c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</row>
    <row r="47" spans="1:37" hidden="1" x14ac:dyDescent="0.3">
      <c r="A47" s="38" t="s">
        <v>16</v>
      </c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</row>
    <row r="48" spans="1:37" hidden="1" x14ac:dyDescent="0.3">
      <c r="A48" s="38" t="s">
        <v>17</v>
      </c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</row>
    <row r="49" spans="1:37" hidden="1" x14ac:dyDescent="0.3">
      <c r="A49" s="38" t="s">
        <v>18</v>
      </c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</row>
    <row r="50" spans="1:37" x14ac:dyDescent="0.3">
      <c r="A50" s="45" t="s">
        <v>36</v>
      </c>
      <c r="B50" s="58">
        <v>26275</v>
      </c>
      <c r="C50" s="58">
        <v>4284</v>
      </c>
      <c r="D50" s="58">
        <v>14640</v>
      </c>
      <c r="E50" s="58">
        <v>40920</v>
      </c>
      <c r="F50" s="58">
        <v>7017</v>
      </c>
      <c r="G50" s="58">
        <v>13711</v>
      </c>
      <c r="H50" s="58">
        <v>525</v>
      </c>
      <c r="I50" s="58">
        <v>0</v>
      </c>
      <c r="J50" s="58">
        <v>227</v>
      </c>
      <c r="K50" s="58">
        <v>0</v>
      </c>
      <c r="L50" s="58">
        <v>3512</v>
      </c>
      <c r="M50" s="58">
        <v>3980</v>
      </c>
      <c r="N50" s="58">
        <v>327</v>
      </c>
      <c r="O50" s="58">
        <v>1430</v>
      </c>
      <c r="P50" s="58">
        <v>891</v>
      </c>
      <c r="Q50" s="58">
        <v>0</v>
      </c>
      <c r="R50" s="58">
        <v>2311</v>
      </c>
      <c r="S50" s="58">
        <v>672</v>
      </c>
      <c r="T50" s="58">
        <v>914</v>
      </c>
      <c r="U50" s="58">
        <v>641</v>
      </c>
      <c r="V50" s="58">
        <v>0</v>
      </c>
      <c r="W50" s="58">
        <v>969</v>
      </c>
      <c r="X50" s="58">
        <v>1009</v>
      </c>
      <c r="Y50" s="58">
        <v>310</v>
      </c>
      <c r="Z50" s="58">
        <v>174</v>
      </c>
      <c r="AA50" s="58">
        <v>744</v>
      </c>
      <c r="AB50" s="58">
        <v>2936</v>
      </c>
      <c r="AC50" s="58">
        <v>0</v>
      </c>
      <c r="AD50" s="58">
        <v>4197</v>
      </c>
      <c r="AE50" s="58">
        <v>3029</v>
      </c>
      <c r="AF50" s="58">
        <v>0</v>
      </c>
      <c r="AG50" s="58">
        <v>130</v>
      </c>
      <c r="AH50" s="58">
        <v>119</v>
      </c>
      <c r="AI50" s="58">
        <v>5349</v>
      </c>
      <c r="AJ50" s="58">
        <v>185</v>
      </c>
      <c r="AK50" s="59">
        <v>141428</v>
      </c>
    </row>
    <row r="51" spans="1:37" x14ac:dyDescent="0.3">
      <c r="A51" s="46" t="s">
        <v>37</v>
      </c>
      <c r="B51" s="58">
        <v>115741</v>
      </c>
      <c r="C51" s="58">
        <v>0</v>
      </c>
      <c r="D51" s="58">
        <v>6334</v>
      </c>
      <c r="E51" s="58">
        <v>24290</v>
      </c>
      <c r="F51" s="58">
        <v>670</v>
      </c>
      <c r="G51" s="58">
        <v>20611</v>
      </c>
      <c r="H51" s="58">
        <v>0</v>
      </c>
      <c r="I51" s="58">
        <v>0</v>
      </c>
      <c r="J51" s="58">
        <v>0</v>
      </c>
      <c r="K51" s="58">
        <v>0</v>
      </c>
      <c r="L51" s="58">
        <v>1177</v>
      </c>
      <c r="M51" s="58">
        <v>0</v>
      </c>
      <c r="N51" s="58">
        <v>0</v>
      </c>
      <c r="O51" s="58">
        <v>0</v>
      </c>
      <c r="P51" s="58">
        <v>0</v>
      </c>
      <c r="Q51" s="58">
        <v>0</v>
      </c>
      <c r="R51" s="58">
        <v>0</v>
      </c>
      <c r="S51" s="58">
        <v>0</v>
      </c>
      <c r="T51" s="58">
        <v>0</v>
      </c>
      <c r="U51" s="58">
        <v>0</v>
      </c>
      <c r="V51" s="58">
        <v>0</v>
      </c>
      <c r="W51" s="58">
        <v>0</v>
      </c>
      <c r="X51" s="58">
        <v>0</v>
      </c>
      <c r="Y51" s="58">
        <v>0</v>
      </c>
      <c r="Z51" s="58">
        <v>0</v>
      </c>
      <c r="AA51" s="58">
        <v>0</v>
      </c>
      <c r="AB51" s="58">
        <v>0</v>
      </c>
      <c r="AC51" s="58">
        <v>0</v>
      </c>
      <c r="AD51" s="58">
        <v>0</v>
      </c>
      <c r="AE51" s="58">
        <v>0</v>
      </c>
      <c r="AF51" s="58">
        <v>0</v>
      </c>
      <c r="AG51" s="58">
        <v>0</v>
      </c>
      <c r="AH51" s="58">
        <v>0</v>
      </c>
      <c r="AI51" s="58">
        <v>686</v>
      </c>
      <c r="AJ51" s="58">
        <v>104</v>
      </c>
      <c r="AK51" s="59">
        <v>169613</v>
      </c>
    </row>
    <row r="52" spans="1:37" x14ac:dyDescent="0.3">
      <c r="A52" s="38" t="s">
        <v>35</v>
      </c>
      <c r="B52" s="60">
        <v>142016</v>
      </c>
      <c r="C52" s="60">
        <v>4284</v>
      </c>
      <c r="D52" s="60">
        <v>20974</v>
      </c>
      <c r="E52" s="60">
        <v>65210</v>
      </c>
      <c r="F52" s="60">
        <v>7687</v>
      </c>
      <c r="G52" s="60">
        <v>34322</v>
      </c>
      <c r="H52" s="60">
        <v>525</v>
      </c>
      <c r="I52" s="60">
        <v>0</v>
      </c>
      <c r="J52" s="60">
        <v>227</v>
      </c>
      <c r="K52" s="60">
        <v>0</v>
      </c>
      <c r="L52" s="60">
        <v>4689</v>
      </c>
      <c r="M52" s="60">
        <v>3980</v>
      </c>
      <c r="N52" s="60">
        <v>327</v>
      </c>
      <c r="O52" s="60">
        <v>1430</v>
      </c>
      <c r="P52" s="60">
        <v>891</v>
      </c>
      <c r="Q52" s="60">
        <v>0</v>
      </c>
      <c r="R52" s="60">
        <v>2311</v>
      </c>
      <c r="S52" s="60">
        <v>672</v>
      </c>
      <c r="T52" s="60">
        <v>914</v>
      </c>
      <c r="U52" s="60">
        <v>641</v>
      </c>
      <c r="V52" s="60">
        <v>0</v>
      </c>
      <c r="W52" s="60">
        <v>969</v>
      </c>
      <c r="X52" s="60">
        <v>1009</v>
      </c>
      <c r="Y52" s="60">
        <v>310</v>
      </c>
      <c r="Z52" s="60">
        <v>174</v>
      </c>
      <c r="AA52" s="60">
        <v>744</v>
      </c>
      <c r="AB52" s="60">
        <v>2936</v>
      </c>
      <c r="AC52" s="60">
        <v>0</v>
      </c>
      <c r="AD52" s="60">
        <v>4197</v>
      </c>
      <c r="AE52" s="60">
        <v>3029</v>
      </c>
      <c r="AF52" s="60">
        <v>0</v>
      </c>
      <c r="AG52" s="60">
        <v>130</v>
      </c>
      <c r="AH52" s="60">
        <v>119</v>
      </c>
      <c r="AI52" s="60">
        <v>6035</v>
      </c>
      <c r="AJ52" s="60">
        <v>289</v>
      </c>
      <c r="AK52" s="60">
        <v>311041</v>
      </c>
    </row>
    <row r="53" spans="1:37" x14ac:dyDescent="0.3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</row>
  </sheetData>
  <pageMargins left="0.7" right="0.7" top="0.75" bottom="0.75" header="0.3" footer="0.3"/>
  <pageSetup paperSize="9"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O51"/>
  <sheetViews>
    <sheetView zoomScale="55" zoomScaleNormal="55" workbookViewId="0">
      <selection sqref="A1:AO51"/>
    </sheetView>
  </sheetViews>
  <sheetFormatPr defaultColWidth="9" defaultRowHeight="14" x14ac:dyDescent="0.3"/>
  <cols>
    <col min="1" max="1" width="14.58203125" style="1" customWidth="1"/>
    <col min="2" max="2" width="13.33203125" style="1" bestFit="1" customWidth="1"/>
    <col min="3" max="9" width="8.58203125" style="1" customWidth="1"/>
    <col min="10" max="10" width="8.58203125" style="1" hidden="1" customWidth="1"/>
    <col min="11" max="17" width="8.58203125" style="1" customWidth="1"/>
    <col min="18" max="18" width="8.58203125" style="1" hidden="1" customWidth="1"/>
    <col min="19" max="22" width="8.58203125" style="1" customWidth="1"/>
    <col min="23" max="23" width="8.58203125" style="1" hidden="1" customWidth="1"/>
    <col min="24" max="32" width="8.58203125" style="1" customWidth="1"/>
    <col min="33" max="33" width="8.58203125" style="1" hidden="1" customWidth="1"/>
    <col min="34" max="36" width="8.58203125" style="1" customWidth="1"/>
    <col min="37" max="37" width="14.58203125" style="1" customWidth="1"/>
    <col min="38" max="16384" width="9" style="1"/>
  </cols>
  <sheetData>
    <row r="1" spans="1:41" x14ac:dyDescent="0.3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36"/>
      <c r="Q1" s="36"/>
      <c r="R1" s="36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36"/>
      <c r="AM1" s="36"/>
      <c r="AN1" s="36"/>
      <c r="AO1" s="36"/>
    </row>
    <row r="2" spans="1:41" x14ac:dyDescent="0.3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</row>
    <row r="3" spans="1:41" x14ac:dyDescent="0.3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</row>
    <row r="4" spans="1:41" x14ac:dyDescent="0.3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</row>
    <row r="5" spans="1:41" x14ac:dyDescent="0.3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</row>
    <row r="6" spans="1:41" x14ac:dyDescent="0.3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</row>
    <row r="7" spans="1:41" x14ac:dyDescent="0.3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</row>
    <row r="8" spans="1:41" x14ac:dyDescent="0.3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</row>
    <row r="9" spans="1:41" x14ac:dyDescent="0.3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</row>
    <row r="10" spans="1:41" x14ac:dyDescent="0.3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</row>
    <row r="11" spans="1:41" x14ac:dyDescent="0.3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</row>
    <row r="12" spans="1:41" x14ac:dyDescent="0.3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</row>
    <row r="13" spans="1:41" x14ac:dyDescent="0.3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</row>
    <row r="14" spans="1:41" x14ac:dyDescent="0.3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</row>
    <row r="15" spans="1:41" x14ac:dyDescent="0.3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</row>
    <row r="16" spans="1:41" x14ac:dyDescent="0.3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</row>
    <row r="17" spans="1:41" x14ac:dyDescent="0.3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</row>
    <row r="18" spans="1:41" x14ac:dyDescent="0.3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</row>
    <row r="19" spans="1:41" x14ac:dyDescent="0.3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</row>
    <row r="20" spans="1:41" x14ac:dyDescent="0.3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</row>
    <row r="21" spans="1:41" x14ac:dyDescent="0.3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</row>
    <row r="22" spans="1:41" x14ac:dyDescent="0.3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</row>
    <row r="23" spans="1:41" x14ac:dyDescent="0.3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</row>
    <row r="24" spans="1:41" x14ac:dyDescent="0.3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</row>
    <row r="25" spans="1:41" x14ac:dyDescent="0.3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</row>
    <row r="26" spans="1:41" x14ac:dyDescent="0.3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</row>
    <row r="27" spans="1:41" x14ac:dyDescent="0.3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</row>
    <row r="28" spans="1:41" x14ac:dyDescent="0.3">
      <c r="A28" s="36"/>
      <c r="C28" s="14" t="s">
        <v>0</v>
      </c>
      <c r="D28" s="14" t="s">
        <v>1</v>
      </c>
      <c r="E28" s="14" t="s">
        <v>2</v>
      </c>
      <c r="F28" s="14" t="s">
        <v>3</v>
      </c>
      <c r="G28" s="14" t="s">
        <v>4</v>
      </c>
      <c r="H28" s="14" t="s">
        <v>5</v>
      </c>
      <c r="I28" s="39" t="s">
        <v>6</v>
      </c>
      <c r="J28" s="39" t="s">
        <v>7</v>
      </c>
      <c r="K28" s="39" t="s">
        <v>8</v>
      </c>
      <c r="L28" s="39" t="s">
        <v>9</v>
      </c>
      <c r="M28" s="39" t="s">
        <v>10</v>
      </c>
      <c r="N28" s="39" t="s">
        <v>11</v>
      </c>
      <c r="O28" s="39" t="s">
        <v>12</v>
      </c>
      <c r="P28" s="39" t="s">
        <v>13</v>
      </c>
      <c r="Q28" s="39" t="s">
        <v>14</v>
      </c>
      <c r="R28" s="39" t="s">
        <v>15</v>
      </c>
      <c r="S28" s="39" t="s">
        <v>16</v>
      </c>
      <c r="T28" s="39" t="s">
        <v>17</v>
      </c>
      <c r="U28" s="39" t="s">
        <v>18</v>
      </c>
      <c r="V28" s="39" t="s">
        <v>19</v>
      </c>
      <c r="W28" s="39" t="s">
        <v>20</v>
      </c>
      <c r="X28" s="39" t="s">
        <v>21</v>
      </c>
      <c r="Y28" s="39" t="s">
        <v>22</v>
      </c>
      <c r="Z28" s="39" t="s">
        <v>23</v>
      </c>
      <c r="AA28" s="39" t="s">
        <v>24</v>
      </c>
      <c r="AB28" s="39" t="s">
        <v>25</v>
      </c>
      <c r="AC28" s="39" t="s">
        <v>26</v>
      </c>
      <c r="AD28" s="39" t="s">
        <v>27</v>
      </c>
      <c r="AE28" s="39" t="s">
        <v>28</v>
      </c>
      <c r="AF28" s="39" t="s">
        <v>29</v>
      </c>
      <c r="AG28" s="39" t="s">
        <v>30</v>
      </c>
      <c r="AH28" s="40" t="s">
        <v>31</v>
      </c>
      <c r="AI28" s="40" t="s">
        <v>32</v>
      </c>
      <c r="AJ28" s="40" t="s">
        <v>33</v>
      </c>
      <c r="AK28" s="41" t="s">
        <v>34</v>
      </c>
      <c r="AL28" s="42" t="s">
        <v>35</v>
      </c>
      <c r="AM28" s="36"/>
      <c r="AN28" s="36"/>
      <c r="AO28" s="36"/>
    </row>
    <row r="29" spans="1:41" ht="14.25" hidden="1" customHeight="1" x14ac:dyDescent="0.3">
      <c r="A29" s="36"/>
      <c r="B29" s="1" t="s">
        <v>0</v>
      </c>
      <c r="C29" s="43"/>
      <c r="D29" s="43"/>
      <c r="E29" s="43"/>
      <c r="F29" s="43"/>
      <c r="G29" s="43"/>
      <c r="H29" s="43"/>
      <c r="I29" s="43"/>
      <c r="J29" s="43"/>
      <c r="K29" s="43"/>
      <c r="L29" s="44"/>
      <c r="M29" s="44"/>
      <c r="N29" s="44"/>
      <c r="O29" s="43"/>
      <c r="P29" s="43"/>
      <c r="Q29" s="43"/>
      <c r="R29" s="43"/>
      <c r="S29" s="43"/>
      <c r="T29" s="43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36"/>
      <c r="AN29" s="36"/>
      <c r="AO29" s="36"/>
    </row>
    <row r="30" spans="1:41" hidden="1" x14ac:dyDescent="0.3">
      <c r="A30" s="36"/>
      <c r="B30" s="1" t="s">
        <v>3</v>
      </c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36"/>
      <c r="AN30" s="36"/>
      <c r="AO30" s="36"/>
    </row>
    <row r="31" spans="1:41" hidden="1" x14ac:dyDescent="0.3">
      <c r="A31" s="36"/>
      <c r="B31" s="1" t="s">
        <v>1</v>
      </c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36"/>
      <c r="AN31" s="36"/>
      <c r="AO31" s="36"/>
    </row>
    <row r="32" spans="1:41" hidden="1" x14ac:dyDescent="0.3">
      <c r="A32" s="36"/>
      <c r="B32" s="1" t="s">
        <v>2</v>
      </c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36"/>
      <c r="AN32" s="36"/>
      <c r="AO32" s="36"/>
    </row>
    <row r="33" spans="1:41" hidden="1" x14ac:dyDescent="0.3">
      <c r="A33" s="36"/>
      <c r="B33" s="1" t="s">
        <v>4</v>
      </c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36"/>
      <c r="AN33" s="36"/>
      <c r="AO33" s="36"/>
    </row>
    <row r="34" spans="1:41" hidden="1" x14ac:dyDescent="0.3">
      <c r="A34" s="36"/>
      <c r="B34" s="1" t="s">
        <v>5</v>
      </c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36"/>
      <c r="AN34" s="36"/>
      <c r="AO34" s="36"/>
    </row>
    <row r="35" spans="1:41" hidden="1" x14ac:dyDescent="0.3">
      <c r="A35" s="36"/>
      <c r="B35" s="1" t="s">
        <v>6</v>
      </c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36"/>
      <c r="AN35" s="36"/>
      <c r="AO35" s="36"/>
    </row>
    <row r="36" spans="1:41" hidden="1" x14ac:dyDescent="0.3">
      <c r="A36" s="36"/>
      <c r="B36" s="1" t="s">
        <v>7</v>
      </c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36"/>
      <c r="AN36" s="36"/>
      <c r="AO36" s="36"/>
    </row>
    <row r="37" spans="1:41" hidden="1" x14ac:dyDescent="0.3">
      <c r="A37" s="36"/>
      <c r="B37" s="1" t="s">
        <v>8</v>
      </c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36"/>
      <c r="AN37" s="36"/>
      <c r="AO37" s="36"/>
    </row>
    <row r="38" spans="1:41" hidden="1" x14ac:dyDescent="0.3">
      <c r="A38" s="36"/>
      <c r="B38" s="1" t="s">
        <v>9</v>
      </c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36"/>
      <c r="AN38" s="36"/>
      <c r="AO38" s="36"/>
    </row>
    <row r="39" spans="1:41" hidden="1" x14ac:dyDescent="0.3">
      <c r="A39" s="36"/>
      <c r="B39" s="1" t="s">
        <v>10</v>
      </c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36"/>
      <c r="AN39" s="36"/>
      <c r="AO39" s="36"/>
    </row>
    <row r="40" spans="1:41" hidden="1" x14ac:dyDescent="0.3">
      <c r="A40" s="36"/>
      <c r="B40" s="1" t="s">
        <v>11</v>
      </c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36"/>
      <c r="AN40" s="36"/>
      <c r="AO40" s="36"/>
    </row>
    <row r="41" spans="1:41" hidden="1" x14ac:dyDescent="0.3">
      <c r="A41" s="36"/>
      <c r="B41" s="1" t="s">
        <v>12</v>
      </c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36"/>
      <c r="AN41" s="36"/>
      <c r="AO41" s="36"/>
    </row>
    <row r="42" spans="1:41" hidden="1" x14ac:dyDescent="0.3">
      <c r="A42" s="36"/>
      <c r="B42" s="1" t="s">
        <v>13</v>
      </c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36"/>
      <c r="AN42" s="36"/>
      <c r="AO42" s="36"/>
    </row>
    <row r="43" spans="1:41" hidden="1" x14ac:dyDescent="0.3">
      <c r="A43" s="36"/>
      <c r="B43" s="1" t="s">
        <v>14</v>
      </c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36"/>
      <c r="AN43" s="36"/>
      <c r="AO43" s="36"/>
    </row>
    <row r="44" spans="1:41" hidden="1" x14ac:dyDescent="0.3">
      <c r="A44" s="36"/>
      <c r="B44" s="1" t="s">
        <v>15</v>
      </c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36"/>
      <c r="AN44" s="36"/>
      <c r="AO44" s="36"/>
    </row>
    <row r="45" spans="1:41" hidden="1" x14ac:dyDescent="0.3">
      <c r="A45" s="36"/>
      <c r="B45" s="1" t="s">
        <v>16</v>
      </c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36"/>
      <c r="AN45" s="36"/>
      <c r="AO45" s="36"/>
    </row>
    <row r="46" spans="1:41" hidden="1" x14ac:dyDescent="0.3">
      <c r="A46" s="36"/>
      <c r="B46" s="1" t="s">
        <v>17</v>
      </c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36"/>
      <c r="AN46" s="36"/>
      <c r="AO46" s="36"/>
    </row>
    <row r="47" spans="1:41" hidden="1" x14ac:dyDescent="0.3">
      <c r="A47" s="36"/>
      <c r="B47" s="1" t="s">
        <v>18</v>
      </c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36"/>
      <c r="AN47" s="36"/>
      <c r="AO47" s="36"/>
    </row>
    <row r="48" spans="1:41" x14ac:dyDescent="0.3">
      <c r="A48" s="36"/>
      <c r="B48" s="49" t="s">
        <v>36</v>
      </c>
      <c r="C48" s="48">
        <v>215</v>
      </c>
      <c r="D48" s="48">
        <v>28</v>
      </c>
      <c r="E48" s="48">
        <v>102</v>
      </c>
      <c r="F48" s="48">
        <v>281</v>
      </c>
      <c r="G48" s="48">
        <v>46</v>
      </c>
      <c r="H48" s="48">
        <v>114</v>
      </c>
      <c r="I48" s="48">
        <v>4</v>
      </c>
      <c r="J48" s="48">
        <v>0</v>
      </c>
      <c r="K48" s="48">
        <v>2</v>
      </c>
      <c r="L48" s="48">
        <v>0</v>
      </c>
      <c r="M48" s="48">
        <v>32</v>
      </c>
      <c r="N48" s="48">
        <v>28</v>
      </c>
      <c r="O48" s="48">
        <v>2</v>
      </c>
      <c r="P48" s="48">
        <v>10</v>
      </c>
      <c r="Q48" s="48">
        <v>6</v>
      </c>
      <c r="R48" s="48">
        <v>0</v>
      </c>
      <c r="S48" s="48">
        <v>14</v>
      </c>
      <c r="T48" s="48">
        <v>4</v>
      </c>
      <c r="U48" s="48">
        <v>6</v>
      </c>
      <c r="V48" s="48">
        <v>4</v>
      </c>
      <c r="W48" s="48">
        <v>0</v>
      </c>
      <c r="X48" s="48">
        <v>6</v>
      </c>
      <c r="Y48" s="48">
        <v>6</v>
      </c>
      <c r="Z48" s="48">
        <v>2</v>
      </c>
      <c r="AA48" s="48">
        <v>4</v>
      </c>
      <c r="AB48" s="48">
        <v>6</v>
      </c>
      <c r="AC48" s="48">
        <v>20</v>
      </c>
      <c r="AD48" s="48">
        <v>0</v>
      </c>
      <c r="AE48" s="48">
        <v>34</v>
      </c>
      <c r="AF48" s="48">
        <v>24</v>
      </c>
      <c r="AG48" s="48">
        <v>0</v>
      </c>
      <c r="AH48" s="48">
        <v>4</v>
      </c>
      <c r="AI48" s="48">
        <v>4</v>
      </c>
      <c r="AJ48" s="48">
        <v>66</v>
      </c>
      <c r="AK48" s="48">
        <v>4</v>
      </c>
      <c r="AL48" s="48">
        <v>1078</v>
      </c>
      <c r="AM48" s="36"/>
      <c r="AN48" s="36"/>
      <c r="AO48" s="36"/>
    </row>
    <row r="49" spans="1:41" x14ac:dyDescent="0.3">
      <c r="A49" s="36"/>
      <c r="B49" s="50" t="s">
        <v>37</v>
      </c>
      <c r="C49" s="48">
        <v>689</v>
      </c>
      <c r="D49" s="48">
        <v>0</v>
      </c>
      <c r="E49" s="48">
        <v>47</v>
      </c>
      <c r="F49" s="48">
        <v>190</v>
      </c>
      <c r="G49" s="48">
        <v>6</v>
      </c>
      <c r="H49" s="48">
        <v>139</v>
      </c>
      <c r="I49" s="48">
        <v>0</v>
      </c>
      <c r="J49" s="48">
        <v>0</v>
      </c>
      <c r="K49" s="48">
        <v>0</v>
      </c>
      <c r="L49" s="48">
        <v>0</v>
      </c>
      <c r="M49" s="48">
        <v>11</v>
      </c>
      <c r="N49" s="48">
        <v>0</v>
      </c>
      <c r="O49" s="48">
        <v>0</v>
      </c>
      <c r="P49" s="48">
        <v>0</v>
      </c>
      <c r="Q49" s="48">
        <v>0</v>
      </c>
      <c r="R49" s="48">
        <v>0</v>
      </c>
      <c r="S49" s="48">
        <v>0</v>
      </c>
      <c r="T49" s="48">
        <v>0</v>
      </c>
      <c r="U49" s="48">
        <v>0</v>
      </c>
      <c r="V49" s="48">
        <v>0</v>
      </c>
      <c r="W49" s="48">
        <v>0</v>
      </c>
      <c r="X49" s="48">
        <v>0</v>
      </c>
      <c r="Y49" s="48">
        <v>0</v>
      </c>
      <c r="Z49" s="48">
        <v>0</v>
      </c>
      <c r="AA49" s="48">
        <v>0</v>
      </c>
      <c r="AB49" s="48">
        <v>0</v>
      </c>
      <c r="AC49" s="48">
        <v>0</v>
      </c>
      <c r="AD49" s="48">
        <v>0</v>
      </c>
      <c r="AE49" s="48">
        <v>0</v>
      </c>
      <c r="AF49" s="48">
        <v>0</v>
      </c>
      <c r="AG49" s="48">
        <v>0</v>
      </c>
      <c r="AH49" s="48">
        <v>0</v>
      </c>
      <c r="AI49" s="48">
        <v>0</v>
      </c>
      <c r="AJ49" s="48">
        <v>10</v>
      </c>
      <c r="AK49" s="48">
        <v>2</v>
      </c>
      <c r="AL49" s="48">
        <v>1094</v>
      </c>
      <c r="AM49" s="36"/>
      <c r="AN49" s="36"/>
      <c r="AO49" s="36"/>
    </row>
    <row r="50" spans="1:41" x14ac:dyDescent="0.3">
      <c r="A50" s="36"/>
      <c r="B50" s="38" t="s">
        <v>35</v>
      </c>
      <c r="C50" s="48">
        <v>904</v>
      </c>
      <c r="D50" s="48">
        <v>28</v>
      </c>
      <c r="E50" s="48">
        <v>149</v>
      </c>
      <c r="F50" s="48">
        <v>471</v>
      </c>
      <c r="G50" s="48">
        <v>52</v>
      </c>
      <c r="H50" s="48">
        <v>253</v>
      </c>
      <c r="I50" s="48">
        <v>4</v>
      </c>
      <c r="J50" s="48">
        <v>0</v>
      </c>
      <c r="K50" s="48">
        <v>2</v>
      </c>
      <c r="L50" s="48">
        <v>0</v>
      </c>
      <c r="M50" s="48">
        <v>43</v>
      </c>
      <c r="N50" s="48">
        <v>28</v>
      </c>
      <c r="O50" s="48">
        <v>2</v>
      </c>
      <c r="P50" s="48">
        <v>10</v>
      </c>
      <c r="Q50" s="48">
        <v>6</v>
      </c>
      <c r="R50" s="48">
        <v>0</v>
      </c>
      <c r="S50" s="48">
        <v>14</v>
      </c>
      <c r="T50" s="48">
        <v>4</v>
      </c>
      <c r="U50" s="48">
        <v>6</v>
      </c>
      <c r="V50" s="48">
        <v>4</v>
      </c>
      <c r="W50" s="48">
        <v>0</v>
      </c>
      <c r="X50" s="48">
        <v>6</v>
      </c>
      <c r="Y50" s="48">
        <v>6</v>
      </c>
      <c r="Z50" s="48">
        <v>2</v>
      </c>
      <c r="AA50" s="48">
        <v>4</v>
      </c>
      <c r="AB50" s="48">
        <v>6</v>
      </c>
      <c r="AC50" s="48">
        <v>20</v>
      </c>
      <c r="AD50" s="48">
        <v>0</v>
      </c>
      <c r="AE50" s="48">
        <v>34</v>
      </c>
      <c r="AF50" s="48">
        <v>24</v>
      </c>
      <c r="AG50" s="48">
        <v>0</v>
      </c>
      <c r="AH50" s="48">
        <v>4</v>
      </c>
      <c r="AI50" s="48">
        <v>4</v>
      </c>
      <c r="AJ50" s="48">
        <v>76</v>
      </c>
      <c r="AK50" s="48">
        <v>6</v>
      </c>
      <c r="AL50" s="48">
        <v>2172</v>
      </c>
      <c r="AM50" s="36"/>
      <c r="AN50" s="36"/>
      <c r="AO50" s="36"/>
    </row>
    <row r="51" spans="1:41" x14ac:dyDescent="0.3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7030A0"/>
    <pageSetUpPr fitToPage="1"/>
  </sheetPr>
  <dimension ref="A1:AF18"/>
  <sheetViews>
    <sheetView tabSelected="1" topLeftCell="A4" zoomScale="50" zoomScaleNormal="50" zoomScaleSheetLayoutView="70" workbookViewId="0">
      <selection activeCell="I48" sqref="I48"/>
    </sheetView>
  </sheetViews>
  <sheetFormatPr defaultColWidth="9" defaultRowHeight="14" x14ac:dyDescent="0.3"/>
  <cols>
    <col min="1" max="1" width="13.08203125" style="1" bestFit="1" customWidth="1"/>
    <col min="2" max="2" width="12.08203125" style="1" bestFit="1" customWidth="1"/>
    <col min="3" max="6" width="12.9140625" style="1" bestFit="1" customWidth="1"/>
    <col min="7" max="8" width="12.08203125" style="1" bestFit="1" customWidth="1"/>
    <col min="9" max="13" width="12.9140625" style="1" bestFit="1" customWidth="1"/>
    <col min="14" max="16" width="13.58203125" style="1" bestFit="1" customWidth="1"/>
    <col min="17" max="17" width="13.08203125" style="1" bestFit="1" customWidth="1"/>
    <col min="18" max="26" width="13.58203125" style="1" bestFit="1" customWidth="1"/>
    <col min="27" max="27" width="14.58203125" style="1" bestFit="1" customWidth="1"/>
    <col min="28" max="28" width="13.58203125" style="1" bestFit="1" customWidth="1"/>
    <col min="29" max="29" width="14.58203125" style="1" bestFit="1" customWidth="1"/>
    <col min="30" max="30" width="13.58203125" style="1" bestFit="1" customWidth="1"/>
    <col min="31" max="31" width="14.08203125" style="1" customWidth="1"/>
    <col min="32" max="32" width="12.5" style="1" bestFit="1" customWidth="1"/>
    <col min="33" max="33" width="14.33203125" style="1" bestFit="1" customWidth="1"/>
    <col min="34" max="16384" width="9" style="1"/>
  </cols>
  <sheetData>
    <row r="1" spans="1:32" hidden="1" x14ac:dyDescent="0.3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</row>
    <row r="2" spans="1:32" hidden="1" x14ac:dyDescent="0.3">
      <c r="A2" s="13"/>
      <c r="B2" s="13">
        <v>29</v>
      </c>
      <c r="C2" s="13">
        <v>28</v>
      </c>
      <c r="D2" s="13">
        <v>27</v>
      </c>
      <c r="E2" s="13">
        <v>26</v>
      </c>
      <c r="F2" s="13">
        <v>25</v>
      </c>
      <c r="G2" s="13">
        <v>24</v>
      </c>
      <c r="H2" s="13">
        <v>23</v>
      </c>
      <c r="I2" s="13">
        <v>22</v>
      </c>
      <c r="J2" s="13">
        <v>21</v>
      </c>
      <c r="K2" s="13">
        <v>20</v>
      </c>
      <c r="L2" s="13">
        <v>19</v>
      </c>
      <c r="M2" s="13">
        <v>18</v>
      </c>
      <c r="N2" s="13">
        <v>17</v>
      </c>
      <c r="O2" s="13">
        <v>16</v>
      </c>
      <c r="P2" s="13">
        <v>15</v>
      </c>
      <c r="Q2" s="13">
        <v>14</v>
      </c>
      <c r="R2" s="13">
        <v>13</v>
      </c>
      <c r="S2" s="13">
        <v>12</v>
      </c>
      <c r="T2" s="13">
        <v>11</v>
      </c>
      <c r="U2" s="13">
        <v>10</v>
      </c>
      <c r="V2" s="13">
        <v>9</v>
      </c>
      <c r="W2" s="13">
        <v>8</v>
      </c>
      <c r="X2" s="13">
        <v>7</v>
      </c>
      <c r="Y2" s="13">
        <v>6</v>
      </c>
      <c r="Z2" s="13">
        <v>5</v>
      </c>
      <c r="AA2" s="13">
        <v>4</v>
      </c>
      <c r="AB2" s="13">
        <v>3</v>
      </c>
      <c r="AC2" s="13">
        <v>2</v>
      </c>
      <c r="AD2" s="13">
        <v>1</v>
      </c>
      <c r="AE2" s="13">
        <v>0</v>
      </c>
    </row>
    <row r="3" spans="1:32" s="32" customFormat="1" hidden="1" x14ac:dyDescent="0.3">
      <c r="A3" s="31"/>
      <c r="B3" s="26">
        <v>45463</v>
      </c>
      <c r="C3" s="26">
        <v>45464</v>
      </c>
      <c r="D3" s="26">
        <v>45465</v>
      </c>
      <c r="E3" s="26">
        <v>45466</v>
      </c>
      <c r="F3" s="26">
        <v>45467</v>
      </c>
      <c r="G3" s="26">
        <v>45468</v>
      </c>
      <c r="H3" s="26">
        <v>45469</v>
      </c>
      <c r="I3" s="26">
        <v>45470</v>
      </c>
      <c r="J3" s="26">
        <v>45471</v>
      </c>
      <c r="K3" s="26">
        <v>45472</v>
      </c>
      <c r="L3" s="26">
        <v>45473</v>
      </c>
      <c r="M3" s="26">
        <v>45474</v>
      </c>
      <c r="N3" s="26">
        <v>45475</v>
      </c>
      <c r="O3" s="26">
        <v>45476</v>
      </c>
      <c r="P3" s="26">
        <v>45477</v>
      </c>
      <c r="Q3" s="26">
        <v>45478</v>
      </c>
      <c r="R3" s="26">
        <v>45479</v>
      </c>
      <c r="S3" s="26">
        <v>45480</v>
      </c>
      <c r="T3" s="26">
        <v>45481</v>
      </c>
      <c r="U3" s="26">
        <v>45482</v>
      </c>
      <c r="V3" s="26">
        <v>45483</v>
      </c>
      <c r="W3" s="26">
        <v>45484</v>
      </c>
      <c r="X3" s="26">
        <v>45485</v>
      </c>
      <c r="Y3" s="26">
        <v>45486</v>
      </c>
      <c r="Z3" s="26">
        <v>45487</v>
      </c>
      <c r="AA3" s="26">
        <v>45488</v>
      </c>
      <c r="AB3" s="26">
        <v>45489</v>
      </c>
      <c r="AC3" s="26">
        <v>45490</v>
      </c>
      <c r="AD3" s="26">
        <v>45491</v>
      </c>
      <c r="AE3" s="26">
        <v>45492</v>
      </c>
    </row>
    <row r="4" spans="1:32" s="32" customFormat="1" x14ac:dyDescent="0.3">
      <c r="A4" s="31"/>
      <c r="B4" s="35">
        <v>45513</v>
      </c>
      <c r="C4" s="35">
        <v>45514</v>
      </c>
      <c r="D4" s="35">
        <v>45515</v>
      </c>
      <c r="E4" s="35">
        <v>45516</v>
      </c>
      <c r="F4" s="35">
        <v>45517</v>
      </c>
      <c r="G4" s="35">
        <v>45518</v>
      </c>
      <c r="H4" s="35">
        <v>45519</v>
      </c>
      <c r="I4" s="35">
        <v>45520</v>
      </c>
      <c r="J4" s="35">
        <v>45521</v>
      </c>
      <c r="K4" s="35">
        <v>45522</v>
      </c>
      <c r="L4" s="35">
        <v>45523</v>
      </c>
      <c r="M4" s="35">
        <v>45524</v>
      </c>
      <c r="N4" s="35">
        <v>45525</v>
      </c>
      <c r="O4" s="35">
        <v>45526</v>
      </c>
      <c r="P4" s="35">
        <v>45527</v>
      </c>
      <c r="Q4" s="35">
        <v>45528</v>
      </c>
      <c r="R4" s="35">
        <v>45529</v>
      </c>
      <c r="S4" s="35">
        <v>45530</v>
      </c>
      <c r="T4" s="35">
        <v>45531</v>
      </c>
      <c r="U4" s="35">
        <v>45532</v>
      </c>
      <c r="V4" s="35">
        <v>45533</v>
      </c>
      <c r="W4" s="35">
        <v>45534</v>
      </c>
      <c r="X4" s="35">
        <v>45535</v>
      </c>
      <c r="Y4" s="35">
        <v>45536</v>
      </c>
      <c r="Z4" s="35">
        <v>45537</v>
      </c>
      <c r="AA4" s="35">
        <v>45538</v>
      </c>
      <c r="AB4" s="35">
        <v>45539</v>
      </c>
      <c r="AC4" s="35">
        <v>45540</v>
      </c>
      <c r="AD4" s="35">
        <v>45541</v>
      </c>
      <c r="AE4" s="35">
        <v>45542</v>
      </c>
    </row>
    <row r="5" spans="1:32" x14ac:dyDescent="0.3">
      <c r="A5" s="7" t="s">
        <v>36</v>
      </c>
      <c r="B5" s="13">
        <v>181846</v>
      </c>
      <c r="C5" s="13">
        <v>181822</v>
      </c>
      <c r="D5" s="13">
        <v>165599</v>
      </c>
      <c r="E5" s="13">
        <v>175528</v>
      </c>
      <c r="F5" s="13">
        <v>175724</v>
      </c>
      <c r="G5" s="13">
        <v>171645</v>
      </c>
      <c r="H5" s="13">
        <v>174895</v>
      </c>
      <c r="I5" s="13">
        <v>175519</v>
      </c>
      <c r="J5" s="13">
        <v>173001</v>
      </c>
      <c r="K5" s="13">
        <v>169467</v>
      </c>
      <c r="L5" s="13">
        <v>163490</v>
      </c>
      <c r="M5" s="13">
        <v>156843</v>
      </c>
      <c r="N5" s="13">
        <v>153256</v>
      </c>
      <c r="O5" s="13">
        <v>158777</v>
      </c>
      <c r="P5" s="13">
        <v>170118</v>
      </c>
      <c r="Q5" s="13">
        <v>157988</v>
      </c>
      <c r="R5" s="13">
        <v>160227</v>
      </c>
      <c r="S5" s="13">
        <v>157089</v>
      </c>
      <c r="T5" s="13">
        <v>143217</v>
      </c>
      <c r="U5" s="13">
        <v>138204</v>
      </c>
      <c r="V5" s="13">
        <v>143447</v>
      </c>
      <c r="W5" s="13">
        <v>154441</v>
      </c>
      <c r="X5" s="13">
        <v>144144</v>
      </c>
      <c r="Y5" s="13">
        <v>147205</v>
      </c>
      <c r="Z5" s="13">
        <v>141598</v>
      </c>
      <c r="AA5" s="13">
        <v>131609</v>
      </c>
      <c r="AB5" s="13">
        <v>129603</v>
      </c>
      <c r="AC5" s="13">
        <v>139567</v>
      </c>
      <c r="AD5" s="13">
        <v>152175</v>
      </c>
      <c r="AE5" s="13">
        <v>141428</v>
      </c>
      <c r="AF5" s="24"/>
    </row>
    <row r="6" spans="1:32" x14ac:dyDescent="0.3">
      <c r="A6" s="8" t="s">
        <v>37</v>
      </c>
      <c r="B6" s="13">
        <v>226328</v>
      </c>
      <c r="C6" s="13">
        <v>226493</v>
      </c>
      <c r="D6" s="13">
        <v>225622</v>
      </c>
      <c r="E6" s="13">
        <v>215078</v>
      </c>
      <c r="F6" s="13">
        <v>208036</v>
      </c>
      <c r="G6" s="13">
        <v>210292</v>
      </c>
      <c r="H6" s="13">
        <v>208522</v>
      </c>
      <c r="I6" s="13">
        <v>215196</v>
      </c>
      <c r="J6" s="13">
        <v>217872</v>
      </c>
      <c r="K6" s="13">
        <v>220195</v>
      </c>
      <c r="L6" s="13">
        <v>205297</v>
      </c>
      <c r="M6" s="13">
        <v>197319</v>
      </c>
      <c r="N6" s="13">
        <v>196626</v>
      </c>
      <c r="O6" s="13">
        <v>193375</v>
      </c>
      <c r="P6" s="13">
        <v>204636</v>
      </c>
      <c r="Q6" s="13">
        <v>201135</v>
      </c>
      <c r="R6" s="13">
        <v>207069</v>
      </c>
      <c r="S6" s="13">
        <v>191432</v>
      </c>
      <c r="T6" s="13">
        <v>177801</v>
      </c>
      <c r="U6" s="13">
        <v>177110</v>
      </c>
      <c r="V6" s="13">
        <v>178142</v>
      </c>
      <c r="W6" s="13">
        <v>190233</v>
      </c>
      <c r="X6" s="13">
        <v>192075</v>
      </c>
      <c r="Y6" s="13">
        <v>190801</v>
      </c>
      <c r="Z6" s="13">
        <v>177201</v>
      </c>
      <c r="AA6" s="13">
        <v>166402</v>
      </c>
      <c r="AB6" s="13">
        <v>166033</v>
      </c>
      <c r="AC6" s="13">
        <v>165710</v>
      </c>
      <c r="AD6" s="13">
        <v>171570</v>
      </c>
      <c r="AE6" s="13">
        <v>169613</v>
      </c>
      <c r="AF6" s="24"/>
    </row>
    <row r="7" spans="1:32" x14ac:dyDescent="0.3">
      <c r="A7" s="13" t="s">
        <v>35</v>
      </c>
      <c r="B7" s="13">
        <v>408174</v>
      </c>
      <c r="C7" s="13">
        <v>408315</v>
      </c>
      <c r="D7" s="13">
        <v>391221</v>
      </c>
      <c r="E7" s="13">
        <v>390606</v>
      </c>
      <c r="F7" s="13">
        <v>383760</v>
      </c>
      <c r="G7" s="13">
        <v>381937</v>
      </c>
      <c r="H7" s="13">
        <v>383417</v>
      </c>
      <c r="I7" s="13">
        <v>390715</v>
      </c>
      <c r="J7" s="13">
        <v>390873</v>
      </c>
      <c r="K7" s="13">
        <v>389662</v>
      </c>
      <c r="L7" s="13">
        <v>368787</v>
      </c>
      <c r="M7" s="13">
        <v>354162</v>
      </c>
      <c r="N7" s="13">
        <v>349882</v>
      </c>
      <c r="O7" s="13">
        <v>352152</v>
      </c>
      <c r="P7" s="13">
        <v>374754</v>
      </c>
      <c r="Q7" s="13">
        <v>359123</v>
      </c>
      <c r="R7" s="13">
        <v>367296</v>
      </c>
      <c r="S7" s="13">
        <v>348521</v>
      </c>
      <c r="T7" s="13">
        <v>321018</v>
      </c>
      <c r="U7" s="13">
        <v>315314</v>
      </c>
      <c r="V7" s="13">
        <v>321589</v>
      </c>
      <c r="W7" s="13">
        <v>344674</v>
      </c>
      <c r="X7" s="13">
        <v>336219</v>
      </c>
      <c r="Y7" s="13">
        <v>338006</v>
      </c>
      <c r="Z7" s="13">
        <v>318799</v>
      </c>
      <c r="AA7" s="13">
        <v>298011</v>
      </c>
      <c r="AB7" s="13">
        <v>295636</v>
      </c>
      <c r="AC7" s="13">
        <v>305277</v>
      </c>
      <c r="AD7" s="13">
        <v>323745</v>
      </c>
      <c r="AE7" s="13">
        <v>311041</v>
      </c>
      <c r="AF7" s="24"/>
    </row>
    <row r="8" spans="1:32" x14ac:dyDescent="0.3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2" x14ac:dyDescent="0.3">
      <c r="A9" s="25"/>
      <c r="B9" s="33"/>
    </row>
    <row r="10" spans="1:32" x14ac:dyDescent="0.3">
      <c r="A10" s="5"/>
      <c r="B10" s="34"/>
    </row>
    <row r="11" spans="1:32" x14ac:dyDescent="0.3">
      <c r="A11" s="5"/>
    </row>
    <row r="12" spans="1:32" x14ac:dyDescent="0.3">
      <c r="A12" s="5"/>
    </row>
    <row r="13" spans="1:32" x14ac:dyDescent="0.3">
      <c r="A13" s="5"/>
    </row>
    <row r="14" spans="1:32" x14ac:dyDescent="0.3">
      <c r="A14" s="5"/>
    </row>
    <row r="15" spans="1:32" x14ac:dyDescent="0.3">
      <c r="A15" s="5"/>
    </row>
    <row r="16" spans="1:32" x14ac:dyDescent="0.3">
      <c r="A16" s="2"/>
    </row>
    <row r="17" spans="1:1" x14ac:dyDescent="0.3">
      <c r="A17" s="2"/>
    </row>
    <row r="18" spans="1:1" x14ac:dyDescent="0.3">
      <c r="A18" s="2"/>
    </row>
  </sheetData>
  <conditionalFormatting sqref="B4:AE4">
    <cfRule type="timePeriod" dxfId="7" priority="1" timePeriod="thisMonth">
      <formula>AND(MONTH(B4)=MONTH(TODAY()),YEAR(B4)=YEAR(TODAY()))</formula>
    </cfRule>
  </conditionalFormatting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7030A0"/>
    <pageSetUpPr fitToPage="1"/>
  </sheetPr>
  <dimension ref="A2:AE47"/>
  <sheetViews>
    <sheetView zoomScale="55" zoomScaleNormal="55" workbookViewId="0">
      <selection activeCell="C4" sqref="C4"/>
    </sheetView>
  </sheetViews>
  <sheetFormatPr defaultColWidth="9" defaultRowHeight="14.5" x14ac:dyDescent="0.3"/>
  <cols>
    <col min="1" max="2" width="11.58203125" style="3" bestFit="1" customWidth="1"/>
    <col min="3" max="3" width="13" style="3" bestFit="1" customWidth="1"/>
    <col min="4" max="4" width="22.58203125" style="3" bestFit="1" customWidth="1"/>
    <col min="5" max="6" width="14.08203125" style="3" bestFit="1" customWidth="1"/>
    <col min="7" max="7" width="13.08203125" style="3" bestFit="1" customWidth="1"/>
    <col min="8" max="8" width="14.58203125" style="3" customWidth="1"/>
    <col min="9" max="9" width="13.9140625" style="3" bestFit="1" customWidth="1"/>
    <col min="10" max="10" width="14.08203125" style="3" bestFit="1" customWidth="1"/>
    <col min="11" max="11" width="15.58203125" style="3" customWidth="1"/>
    <col min="12" max="12" width="13.9140625" style="3" bestFit="1" customWidth="1"/>
    <col min="13" max="13" width="14.08203125" style="3" bestFit="1" customWidth="1"/>
    <col min="14" max="14" width="15.9140625" style="3" customWidth="1"/>
    <col min="15" max="15" width="15.08203125" style="3" customWidth="1"/>
    <col min="16" max="16" width="9" style="3" customWidth="1"/>
    <col min="17" max="17" width="15.08203125" style="3" customWidth="1"/>
    <col min="18" max="30" width="9" style="3"/>
    <col min="31" max="31" width="119.08203125" style="3" customWidth="1"/>
    <col min="32" max="16384" width="9" style="3"/>
  </cols>
  <sheetData>
    <row r="2" spans="1:31" x14ac:dyDescent="0.3">
      <c r="D2" s="6"/>
    </row>
    <row r="4" spans="1:31" x14ac:dyDescent="0.3">
      <c r="C4" s="6"/>
      <c r="D4" s="21">
        <v>45170</v>
      </c>
      <c r="E4" s="21">
        <v>45200</v>
      </c>
      <c r="F4" s="21">
        <v>45231</v>
      </c>
      <c r="G4" s="21">
        <v>45261</v>
      </c>
      <c r="H4" s="21">
        <v>45292</v>
      </c>
      <c r="I4" s="22">
        <v>45323</v>
      </c>
      <c r="J4" s="22">
        <v>45352</v>
      </c>
      <c r="K4" s="22">
        <v>45383</v>
      </c>
      <c r="L4" s="22">
        <v>45413</v>
      </c>
      <c r="M4" s="22">
        <v>45445</v>
      </c>
      <c r="N4" s="22">
        <v>45476</v>
      </c>
      <c r="O4" s="22">
        <v>45507</v>
      </c>
    </row>
    <row r="5" spans="1:31" x14ac:dyDescent="0.3">
      <c r="A5" s="4"/>
      <c r="B5" s="4"/>
      <c r="C5" s="9" t="s">
        <v>36</v>
      </c>
      <c r="D5" s="10">
        <v>4323268</v>
      </c>
      <c r="E5" s="10">
        <v>5112748</v>
      </c>
      <c r="F5" s="10">
        <v>5206039</v>
      </c>
      <c r="G5" s="10">
        <v>5492273</v>
      </c>
      <c r="H5" s="10">
        <v>5726778</v>
      </c>
      <c r="I5" s="17">
        <v>5273841</v>
      </c>
      <c r="J5" s="17">
        <v>5452156</v>
      </c>
      <c r="K5" s="17">
        <v>5204559</v>
      </c>
      <c r="L5" s="17">
        <v>4883700</v>
      </c>
      <c r="M5" s="17">
        <v>4462006</v>
      </c>
      <c r="N5" s="17">
        <v>5063282</v>
      </c>
      <c r="O5" s="24">
        <v>5088364</v>
      </c>
    </row>
    <row r="6" spans="1:31" x14ac:dyDescent="0.3">
      <c r="A6" s="4"/>
      <c r="B6" s="4"/>
      <c r="C6" s="11" t="s">
        <v>37</v>
      </c>
      <c r="D6" s="10">
        <v>4567620</v>
      </c>
      <c r="E6" s="10">
        <v>5349753</v>
      </c>
      <c r="F6" s="10">
        <v>5487635</v>
      </c>
      <c r="G6" s="10">
        <v>6403837</v>
      </c>
      <c r="H6" s="10">
        <v>6631466</v>
      </c>
      <c r="I6" s="17">
        <v>6516915</v>
      </c>
      <c r="J6" s="17">
        <v>6574140</v>
      </c>
      <c r="K6" s="17">
        <v>6233452</v>
      </c>
      <c r="L6" s="17">
        <v>5726133</v>
      </c>
      <c r="M6" s="17">
        <v>5608750</v>
      </c>
      <c r="N6" s="17">
        <v>6317029</v>
      </c>
      <c r="O6" s="24">
        <v>6375771</v>
      </c>
    </row>
    <row r="7" spans="1:31" x14ac:dyDescent="0.3">
      <c r="C7" s="12" t="s">
        <v>38</v>
      </c>
      <c r="D7" s="10">
        <v>8890888</v>
      </c>
      <c r="E7" s="10">
        <v>10462501</v>
      </c>
      <c r="F7" s="10">
        <v>10693674</v>
      </c>
      <c r="G7" s="10">
        <v>11896110</v>
      </c>
      <c r="H7" s="10">
        <v>12358244</v>
      </c>
      <c r="I7" s="17">
        <v>11790756</v>
      </c>
      <c r="J7" s="17">
        <v>12026296</v>
      </c>
      <c r="K7" s="17">
        <v>11438011</v>
      </c>
      <c r="L7" s="17">
        <v>10609833</v>
      </c>
      <c r="M7" s="17">
        <v>10070756</v>
      </c>
      <c r="N7" s="17">
        <v>11380311</v>
      </c>
      <c r="O7" s="24">
        <v>11464135</v>
      </c>
    </row>
    <row r="8" spans="1:31" x14ac:dyDescent="0.3">
      <c r="A8" s="4"/>
      <c r="B8" s="4"/>
      <c r="C8" s="4"/>
      <c r="AE8" s="6" t="s">
        <v>68</v>
      </c>
    </row>
    <row r="9" spans="1:31" x14ac:dyDescent="0.3">
      <c r="A9" s="4"/>
      <c r="B9" s="4"/>
      <c r="C9" s="4"/>
      <c r="O9" s="16"/>
      <c r="P9" s="16"/>
    </row>
    <row r="10" spans="1:31" x14ac:dyDescent="0.3">
      <c r="Q10" s="15"/>
    </row>
    <row r="11" spans="1:31" x14ac:dyDescent="0.3">
      <c r="Q11" s="15"/>
    </row>
    <row r="12" spans="1:31" x14ac:dyDescent="0.3">
      <c r="Q12" s="15"/>
    </row>
    <row r="47" ht="25.5" customHeight="1" x14ac:dyDescent="0.3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sheetPr codeName="Sheet3"/>
  <dimension ref="A1:J33"/>
  <sheetViews>
    <sheetView zoomScale="70" zoomScaleNormal="70" workbookViewId="0">
      <selection activeCell="G1" sqref="G1:J1048576"/>
    </sheetView>
  </sheetViews>
  <sheetFormatPr defaultRowHeight="14" x14ac:dyDescent="0.3"/>
  <cols>
    <col min="1" max="1" width="9.08203125" customWidth="1"/>
    <col min="3" max="3" width="9.58203125" bestFit="1" customWidth="1"/>
    <col min="4" max="4" width="17.9140625" hidden="1" customWidth="1"/>
    <col min="5" max="5" width="13.58203125" style="30" customWidth="1"/>
    <col min="7" max="8" width="8.58203125" hidden="1" customWidth="1"/>
    <col min="9" max="10" width="0" hidden="1" customWidth="1"/>
  </cols>
  <sheetData>
    <row r="1" spans="1:10" s="20" customFormat="1" x14ac:dyDescent="0.3">
      <c r="A1" s="19" t="s">
        <v>39</v>
      </c>
      <c r="B1" s="19" t="s">
        <v>40</v>
      </c>
      <c r="C1" s="19" t="s">
        <v>41</v>
      </c>
      <c r="D1" s="20" t="s">
        <v>42</v>
      </c>
      <c r="E1" s="28" t="s">
        <v>55</v>
      </c>
      <c r="G1" s="20">
        <v>1</v>
      </c>
      <c r="H1" s="20" t="s">
        <v>43</v>
      </c>
      <c r="J1" s="20" t="s">
        <v>57</v>
      </c>
    </row>
    <row r="2" spans="1:10" s="20" customFormat="1" x14ac:dyDescent="0.3">
      <c r="A2" s="27">
        <f>DAY(Table1[DATE])</f>
        <v>7</v>
      </c>
      <c r="B2" s="27" t="str">
        <f>INDEX(J1:J12,MATCH(MONTH(Table1[DATE]),G1:G12,0))</f>
        <v>Sep</v>
      </c>
      <c r="C2" s="27">
        <f>YEAR(Table1[DATE])</f>
        <v>2024</v>
      </c>
      <c r="D2" s="27">
        <v>2023</v>
      </c>
      <c r="E2" s="29">
        <f>'30-Day PAX'!AE4</f>
        <v>45542</v>
      </c>
      <c r="G2" s="20">
        <v>2</v>
      </c>
      <c r="H2" s="20" t="s">
        <v>44</v>
      </c>
      <c r="J2" s="20" t="s">
        <v>58</v>
      </c>
    </row>
    <row r="3" spans="1:10" ht="52.5" hidden="1" customHeight="1" x14ac:dyDescent="0.3">
      <c r="G3">
        <v>3</v>
      </c>
      <c r="H3" t="s">
        <v>45</v>
      </c>
      <c r="J3" s="20" t="s">
        <v>59</v>
      </c>
    </row>
    <row r="4" spans="1:10" ht="36" hidden="1" customHeight="1" x14ac:dyDescent="0.3">
      <c r="A4" t="s">
        <v>46</v>
      </c>
      <c r="G4">
        <v>4</v>
      </c>
      <c r="H4" t="s">
        <v>47</v>
      </c>
      <c r="J4" s="20" t="s">
        <v>60</v>
      </c>
    </row>
    <row r="5" spans="1:10" ht="53.25" hidden="1" customHeight="1" x14ac:dyDescent="0.3">
      <c r="A5" t="s">
        <v>48</v>
      </c>
      <c r="B5" s="18" t="str">
        <f>A5&amp;$A$2&amp;VLOOKUP($A$2,$G$1:$H$31,2,0)&amp;" "&amp;$B$2&amp;" "&amp;$C$2</f>
        <v>Number of Total Passengers as of 7th Sep 2024</v>
      </c>
      <c r="G5">
        <v>5</v>
      </c>
      <c r="H5" t="s">
        <v>47</v>
      </c>
      <c r="J5" s="20" t="s">
        <v>61</v>
      </c>
    </row>
    <row r="6" spans="1:10" ht="32.25" hidden="1" customHeight="1" x14ac:dyDescent="0.3">
      <c r="A6" t="s">
        <v>49</v>
      </c>
      <c r="G6">
        <v>6</v>
      </c>
      <c r="H6" t="s">
        <v>47</v>
      </c>
      <c r="J6" s="20" t="s">
        <v>62</v>
      </c>
    </row>
    <row r="7" spans="1:10" ht="42.75" hidden="1" customHeight="1" x14ac:dyDescent="0.3">
      <c r="A7" t="s">
        <v>50</v>
      </c>
      <c r="B7" s="18" t="str">
        <f>A7&amp;$A$2&amp;VLOOKUP($A$2,$G$1:$H$31,2,0)&amp;" "&amp;$B$2&amp;" "&amp;$C$2</f>
        <v>Number of Total Flights as of 7th Sep 2024</v>
      </c>
      <c r="G7">
        <v>7</v>
      </c>
      <c r="H7" t="s">
        <v>47</v>
      </c>
      <c r="J7" s="20" t="s">
        <v>56</v>
      </c>
    </row>
    <row r="8" spans="1:10" ht="42.75" hidden="1" customHeight="1" x14ac:dyDescent="0.3">
      <c r="A8" t="s">
        <v>51</v>
      </c>
      <c r="G8">
        <v>8</v>
      </c>
      <c r="H8" t="s">
        <v>47</v>
      </c>
      <c r="J8" s="20" t="s">
        <v>63</v>
      </c>
    </row>
    <row r="9" spans="1:10" ht="26.25" hidden="1" customHeight="1" x14ac:dyDescent="0.3">
      <c r="A9" t="s">
        <v>52</v>
      </c>
      <c r="B9" s="18" t="str">
        <f>A9&amp;$A$2&amp;VLOOKUP($A$2,$G$1:$H$31,2,0)&amp;" "&amp;$B$2&amp;" "&amp;$C$2</f>
        <v>Total Passengers as of 7th Sep 2024</v>
      </c>
      <c r="G9">
        <v>9</v>
      </c>
      <c r="H9" t="s">
        <v>47</v>
      </c>
      <c r="J9" s="20" t="s">
        <v>64</v>
      </c>
    </row>
    <row r="10" spans="1:10" ht="43.5" hidden="1" customHeight="1" x14ac:dyDescent="0.3">
      <c r="A10" t="s">
        <v>53</v>
      </c>
      <c r="G10">
        <v>10</v>
      </c>
      <c r="H10" t="s">
        <v>47</v>
      </c>
      <c r="J10" s="20" t="s">
        <v>65</v>
      </c>
    </row>
    <row r="11" spans="1:10" ht="57" hidden="1" customHeight="1" x14ac:dyDescent="0.3">
      <c r="A11" t="s">
        <v>54</v>
      </c>
      <c r="B11" s="23" t="str">
        <f>A11&amp;TEXT('12-Months PAX'!$D$4,"mmmm")&amp;" "&amp;$D$2</f>
        <v>Total Passengers since September 2023</v>
      </c>
      <c r="G11">
        <v>11</v>
      </c>
      <c r="H11" t="s">
        <v>47</v>
      </c>
      <c r="J11" s="20" t="s">
        <v>66</v>
      </c>
    </row>
    <row r="12" spans="1:10" hidden="1" x14ac:dyDescent="0.3">
      <c r="G12">
        <v>12</v>
      </c>
      <c r="H12" t="s">
        <v>47</v>
      </c>
      <c r="J12" s="20" t="s">
        <v>67</v>
      </c>
    </row>
    <row r="13" spans="1:10" hidden="1" x14ac:dyDescent="0.3">
      <c r="G13">
        <v>13</v>
      </c>
      <c r="H13" t="s">
        <v>47</v>
      </c>
      <c r="J13" s="20"/>
    </row>
    <row r="14" spans="1:10" hidden="1" x14ac:dyDescent="0.3">
      <c r="G14">
        <v>14</v>
      </c>
      <c r="H14" t="s">
        <v>47</v>
      </c>
      <c r="J14" s="20"/>
    </row>
    <row r="15" spans="1:10" hidden="1" x14ac:dyDescent="0.3">
      <c r="G15">
        <v>15</v>
      </c>
      <c r="H15" t="s">
        <v>47</v>
      </c>
      <c r="J15" s="20"/>
    </row>
    <row r="16" spans="1:10" hidden="1" x14ac:dyDescent="0.3">
      <c r="G16">
        <v>16</v>
      </c>
      <c r="H16" t="s">
        <v>47</v>
      </c>
      <c r="J16" s="20"/>
    </row>
    <row r="17" spans="7:10" hidden="1" x14ac:dyDescent="0.3">
      <c r="G17">
        <v>17</v>
      </c>
      <c r="H17" t="s">
        <v>47</v>
      </c>
      <c r="J17" s="20"/>
    </row>
    <row r="18" spans="7:10" hidden="1" x14ac:dyDescent="0.3">
      <c r="G18">
        <v>18</v>
      </c>
      <c r="H18" t="s">
        <v>47</v>
      </c>
      <c r="J18" s="20"/>
    </row>
    <row r="19" spans="7:10" hidden="1" x14ac:dyDescent="0.3">
      <c r="G19">
        <v>19</v>
      </c>
      <c r="H19" t="s">
        <v>47</v>
      </c>
      <c r="J19" s="20"/>
    </row>
    <row r="20" spans="7:10" hidden="1" x14ac:dyDescent="0.3">
      <c r="G20">
        <v>20</v>
      </c>
      <c r="H20" t="s">
        <v>47</v>
      </c>
      <c r="J20" s="20"/>
    </row>
    <row r="21" spans="7:10" hidden="1" x14ac:dyDescent="0.3">
      <c r="G21">
        <v>21</v>
      </c>
      <c r="H21" t="s">
        <v>43</v>
      </c>
      <c r="J21" s="20"/>
    </row>
    <row r="22" spans="7:10" hidden="1" x14ac:dyDescent="0.3">
      <c r="G22">
        <v>22</v>
      </c>
      <c r="H22" t="s">
        <v>44</v>
      </c>
      <c r="J22" s="20"/>
    </row>
    <row r="23" spans="7:10" hidden="1" x14ac:dyDescent="0.3">
      <c r="G23">
        <v>23</v>
      </c>
      <c r="H23" t="s">
        <v>45</v>
      </c>
      <c r="J23" s="20"/>
    </row>
    <row r="24" spans="7:10" hidden="1" x14ac:dyDescent="0.3">
      <c r="G24">
        <v>24</v>
      </c>
      <c r="H24" t="s">
        <v>47</v>
      </c>
      <c r="J24" s="20"/>
    </row>
    <row r="25" spans="7:10" hidden="1" x14ac:dyDescent="0.3">
      <c r="G25">
        <v>25</v>
      </c>
      <c r="H25" t="s">
        <v>47</v>
      </c>
    </row>
    <row r="26" spans="7:10" hidden="1" x14ac:dyDescent="0.3">
      <c r="G26">
        <v>26</v>
      </c>
      <c r="H26" t="s">
        <v>47</v>
      </c>
    </row>
    <row r="27" spans="7:10" hidden="1" x14ac:dyDescent="0.3">
      <c r="G27">
        <v>27</v>
      </c>
      <c r="H27" t="s">
        <v>47</v>
      </c>
    </row>
    <row r="28" spans="7:10" hidden="1" x14ac:dyDescent="0.3">
      <c r="G28">
        <v>28</v>
      </c>
      <c r="H28" t="s">
        <v>47</v>
      </c>
    </row>
    <row r="29" spans="7:10" hidden="1" x14ac:dyDescent="0.3">
      <c r="G29">
        <v>29</v>
      </c>
      <c r="H29" t="s">
        <v>47</v>
      </c>
    </row>
    <row r="30" spans="7:10" hidden="1" x14ac:dyDescent="0.3">
      <c r="G30">
        <v>30</v>
      </c>
      <c r="H30" t="s">
        <v>47</v>
      </c>
    </row>
    <row r="31" spans="7:10" hidden="1" x14ac:dyDescent="0.3">
      <c r="G31">
        <v>31</v>
      </c>
      <c r="H31" t="s">
        <v>43</v>
      </c>
    </row>
    <row r="32" spans="7:10" hidden="1" x14ac:dyDescent="0.3"/>
    <row r="33" hidden="1" x14ac:dyDescent="0.3"/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s q m i d = " 9 4 3 e 3 3 a d - c a 0 c - 4 9 e 7 - a 1 f b - c 8 1 c 1 4 6 3 f 0 6 a "   x m l n s = " h t t p : / / s c h e m a s . m i c r o s o f t . c o m / D a t a M a s h u p " > A A A A A B U D A A B Q S w M E F A A C A A g A a 5 H 3 W N v I I g i l A A A A 9 w A A A B I A H A B D b 2 5 m a W c v U G F j a 2 F n Z S 5 4 b W w g o h g A K K A U A A A A A A A A A A A A A A A A A A A A A A A A A A A A h Y 8 x D o I w G I W v Q r r T F i R E S C m D q y Q m R O P a 1 A q N 8 G N o s d z N w S N 5 B T G K u j m + 7 3 3 D e / f r j e V j 2 3 g X 1 R v d Q Y Y C T J G n Q H Y H D V W G B n v 0 l y j n b C P k S V T K m 2 Q w 6 W g O G a q t P a e E O O e w W + C u r 0 h I a U D 2 x b q U t W o F + s j 6 v + x r M F a A V I i z 3 W s M D 3 E S 4 y C J o w h T R m b K C g 1 f I 5 w G P 9 s f y F Z D Y 4 d e c Q X + t m R k j o y 8 T / A H U E s D B B Q A A g A I A G u R 9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k f d Y K I p H u A 4 A A A A R A A A A E w A c A E Z v c m 1 1 b G F z L 1 N l Y 3 R p b 2 4 x L m 0 g o h g A K K A U A A A A A A A A A A A A A A A A A A A A A A A A A A A A K 0 5 N L s n M z 1 M I h t C G 1 g B Q S w E C L Q A U A A I A C A B r k f d Y 2 8 g i C K U A A A D 3 A A A A E g A A A A A A A A A A A A A A A A A A A A A A Q 2 9 u Z m l n L 1 B h Y 2 t h Z 2 U u e G 1 s U E s B A i 0 A F A A C A A g A a 5 H 3 W A / K 6 a u k A A A A 6 Q A A A B M A A A A A A A A A A A A A A A A A 8 Q A A A F t D b 2 5 0 Z W 5 0 X 1 R 5 c G V z X S 5 4 b W x Q S w E C L Q A U A A I A C A B r k f d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o w c g R d 6 8 4 0 + l V j k H d k y 0 8 g A A A A A C A A A A A A A D Z g A A w A A A A B A A A A D I I f J k e C s Y i j N 4 G K M n j 2 Q b A A A A A A S A A A C g A A A A E A A A A E 3 Y 6 + Q 7 W Y G r g Q h B g T B e R n 1 Q A A A A g o p N 1 l 1 3 O P v k 9 I d 7 w i U s K D t I z e Z I v a e Y s Z t X u g K F 3 P t O W z d P + + u i a w v I U H t F o S y P w s H D O 9 c F l 3 2 6 I z I 8 b B E n j R x Y X X j u s i M z B y V n Q 0 r Q B O E U A A A A z d K U Z r 1 8 f 4 I 0 b K 4 J x f o M I g x f F a 8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65db70f221907cf9d986956aeccabc01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842465e9bf8f7626cc4311620ac7fea2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C9E2B59-4283-4758-9B8B-6A77CBDD0B0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7213D111-B3C5-422C-96EE-83208891D5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8A3B149-BE2F-4F1C-BAB3-CD55D8B5C35A}">
  <ds:schemaRefs>
    <ds:schemaRef ds:uri="http://purl.org/dc/terms/"/>
    <ds:schemaRef ds:uri="d1f8fc93-d40b-44ac-9772-57f29c0b5a08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e888b3db-7650-4fb5-87c2-1adeb607d11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Chawit Punyamongkol</cp:lastModifiedBy>
  <cp:revision/>
  <dcterms:created xsi:type="dcterms:W3CDTF">2022-10-17T04:10:42Z</dcterms:created>
  <dcterms:modified xsi:type="dcterms:W3CDTF">2024-09-09T03:34:32Z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0x010100C113AB14D77D0847A1558A7A1264D5DF</vt:lpwstr>
  </property>
  <property fmtid="{D5CDD505-2E9C-101B-9397-08002B2CF9AE}" pid="3" name="MediaServiceImageTags">
    <vt:lpwstr/>
  </property>
</Properties>
</file>