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.sharepoint.com/sites/asc_team/Data and Information Service Group/1. Air Transport Statistics Data/01) Daily (+ India China)/02) ข้อมูลรายวัน ITD/2024/202410/ข้อมูลให้ ITD 20241028/"/>
    </mc:Choice>
  </mc:AlternateContent>
  <xr:revisionPtr revIDLastSave="0" documentId="8_{4C1AE192-BC67-41D1-8868-EAABA94AEF14}" xr6:coauthVersionLast="36" xr6:coauthVersionMax="36" xr10:uidLastSave="{00000000-0000-0000-0000-000000000000}"/>
  <bookViews>
    <workbookView xWindow="0" yWindow="0" windowWidth="19200" windowHeight="685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40" l="1"/>
  <c r="A2" i="240" s="1"/>
  <c r="B2" i="240"/>
  <c r="B11" i="240"/>
  <c r="C2" i="240" l="1"/>
  <c r="B9" i="240" s="1"/>
  <c r="B5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<sst xmlns="http://schemas.openxmlformats.org/spreadsheetml/2006/main" count="179" uniqueCount="69">
  <si>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</si>
  <si>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</si>
  <si>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</si>
  <si>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</si>
  <si>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</si>
  <si>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</si>
  <si>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</si>
  <si>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</si>
  <si>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</si>
  <si>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</si>
  <si>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</si>
  <si>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</si>
  <si>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</si>
  <si>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</si>
  <si>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</si>
  <si>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</si>
  <si>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</si>
  <si>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</si>
  <si>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</si>
  <si>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</si>
  <si>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</si>
  <si>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</si>
  <si>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</si>
  <si>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</si>
  <si>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</si>
  <si>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</si>
  <si>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</si>
  <si>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</si>
  <si>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</si>
  <si>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</si>
  <si>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</si>
  <si>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</si>
  <si>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</si>
  <si>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</si>
  <si>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</si>
  <si>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</si>
  <si>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</si>
  <si>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</si>
  <si>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</si>
  <si>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</si>
  <si>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</si>
  <si>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</si>
  <si>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</si>
  <si>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</si>
  <si>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</si>
  <si>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</si>
  <si>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</si>
  <si>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</si>
  <si>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</si>
  <si>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</si>
  <si>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</si>
  <si>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</si>
  <si>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</si>
  <si>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</si>
  <si>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</si>
  <si>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</si>
  <si>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</si>
  <si>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</si>
  <si>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</si>
  <si>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</si>
  <si>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</si>
  <si>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</si>
  <si>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</si>
  <si>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</si>
  <si>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</si>
  <si>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</si>
  <si>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</si>
  <si>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</si>
  <si>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ก.ย.67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</si>
</sst>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4" fillId="14" borderId="3" applyNumberFormat="0" applyAlignment="0" applyProtection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6" fillId="3" borderId="1" xfId="1" applyNumberFormat="1" applyFont="1" applyFill="1" applyBorder="1" applyAlignment="1">
      <alignment horizontal="center" vertical="center"/>
    </xf>
    <xf numFmtId="193" fontId="6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4" fillId="0" borderId="0" xfId="1" applyNumberFormat="1" applyAlignment="1">
      <alignment vertical="center"/>
    </xf>
    <xf numFmtId="190" fontId="3" fillId="0" borderId="0" xfId="3" applyNumberFormat="1" applyFont="1" applyFill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  <xf numFmtId="0" fontId="16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6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2" fillId="0" borderId="0" xfId="4" applyNumberFormat="1" applyFont="1" applyAlignment="1">
      <alignment horizontal="right" vertical="center"/>
    </xf>
    <xf numFmtId="14" fontId="4" fillId="0" borderId="0" xfId="1" applyNumberFormat="1" applyAlignment="1">
      <alignment vertical="center"/>
    </xf>
    <xf numFmtId="0" fontId="6" fillId="0" borderId="0" xfId="3" applyNumberFormat="1" applyFont="1" applyFill="1" applyAlignment="1">
      <alignment horizontal="left" vertical="center"/>
    </xf>
    <xf numFmtId="0" fontId="11" fillId="0" borderId="0" xfId="3" applyNumberFormat="1" applyFont="1" applyFill="1" applyAlignment="1">
      <alignment horizontal="left" vertical="center"/>
    </xf>
    <xf numFmtId="0" fontId="4" fillId="15" borderId="0" xfId="1" applyFill="1" applyAlignment="1">
      <alignment vertical="center"/>
    </xf>
    <xf numFmtId="190" fontId="3" fillId="15" borderId="0" xfId="3" applyNumberFormat="1" applyFont="1" applyFill="1" applyBorder="1" applyAlignment="1">
      <alignment vertical="center"/>
    </xf>
    <xf numFmtId="0" fontId="4" fillId="0" borderId="2" xfId="1" applyBorder="1" applyAlignment="1">
      <alignment vertical="center"/>
    </xf>
    <xf numFmtId="188" fontId="13" fillId="4" borderId="2" xfId="1" applyNumberFormat="1" applyFont="1" applyFill="1" applyBorder="1" applyAlignment="1">
      <alignment horizontal="center" vertical="center"/>
    </xf>
    <xf numFmtId="188" fontId="13" fillId="5" borderId="2" xfId="1" applyNumberFormat="1" applyFont="1" applyFill="1" applyBorder="1" applyAlignment="1">
      <alignment horizontal="center" vertical="center"/>
    </xf>
    <xf numFmtId="188" fontId="13" fillId="6" borderId="2" xfId="1" applyNumberFormat="1" applyFont="1" applyFill="1" applyBorder="1" applyAlignment="1">
      <alignment horizontal="center" vertical="center"/>
    </xf>
    <xf numFmtId="189" fontId="13" fillId="7" borderId="2" xfId="1" applyNumberFormat="1" applyFont="1" applyFill="1" applyBorder="1" applyAlignment="1">
      <alignment horizontal="center" vertical="center"/>
    </xf>
    <xf numFmtId="190" fontId="3" fillId="0" borderId="2" xfId="3" applyNumberFormat="1" applyFont="1" applyBorder="1" applyAlignment="1">
      <alignment vertical="center"/>
    </xf>
    <xf numFmtId="190" fontId="3" fillId="0" borderId="2" xfId="3" applyNumberFormat="1" applyFont="1" applyFill="1" applyBorder="1" applyAlignment="1">
      <alignment vertical="center"/>
    </xf>
    <xf numFmtId="0" fontId="13" fillId="8" borderId="2" xfId="1" applyFont="1" applyFill="1" applyBorder="1" applyAlignment="1">
      <alignment vertical="center"/>
    </xf>
    <xf numFmtId="0" fontId="13" fillId="9" borderId="2" xfId="1" applyFont="1" applyFill="1" applyBorder="1" applyAlignment="1">
      <alignment vertical="center"/>
    </xf>
    <xf numFmtId="190" fontId="3" fillId="15" borderId="0" xfId="3" applyNumberFormat="1" applyFont="1" applyFill="1" applyAlignment="1">
      <alignment vertical="center"/>
    </xf>
    <xf numFmtId="0" fontId="13" fillId="2" borderId="2" xfId="1" applyFont="1" applyFill="1" applyBorder="1" applyAlignment="1">
      <alignment vertical="center"/>
    </xf>
    <xf numFmtId="0" fontId="4" fillId="10" borderId="2" xfId="1" applyFill="1" applyBorder="1" applyAlignment="1">
      <alignment vertical="center"/>
    </xf>
    <xf numFmtId="0" fontId="4" fillId="15" borderId="0" xfId="1" applyFill="1" applyBorder="1" applyAlignment="1">
      <alignment vertical="center"/>
    </xf>
    <xf numFmtId="190" fontId="1" fillId="0" borderId="0" xfId="3" applyNumberFormat="1" applyFont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188" fontId="13" fillId="4" borderId="0" xfId="1" applyNumberFormat="1" applyFont="1" applyFill="1" applyBorder="1" applyAlignment="1">
      <alignment horizontal="center" vertical="center"/>
    </xf>
    <xf numFmtId="188" fontId="13" fillId="5" borderId="0" xfId="1" applyNumberFormat="1" applyFont="1" applyFill="1" applyBorder="1" applyAlignment="1">
      <alignment horizontal="center" vertical="center"/>
    </xf>
    <xf numFmtId="188" fontId="13" fillId="6" borderId="0" xfId="1" applyNumberFormat="1" applyFont="1" applyFill="1" applyBorder="1" applyAlignment="1">
      <alignment horizontal="center" vertical="center"/>
    </xf>
    <xf numFmtId="189" fontId="13" fillId="7" borderId="0" xfId="1" applyNumberFormat="1" applyFont="1" applyFill="1" applyBorder="1" applyAlignment="1">
      <alignment horizontal="center" vertical="center"/>
    </xf>
    <xf numFmtId="3" fontId="15" fillId="0" borderId="2" xfId="4" applyNumberFormat="1" applyFont="1" applyBorder="1" applyAlignment="1">
      <alignment horizontal="right" vertical="center"/>
    </xf>
    <xf numFmtId="3" fontId="12" fillId="0" borderId="2" xfId="4" applyNumberFormat="1" applyFont="1" applyBorder="1" applyAlignment="1">
      <alignment horizontal="right" vertical="center"/>
    </xf>
    <xf numFmtId="3" fontId="17" fillId="0" borderId="2" xfId="4" applyNumberFormat="1" applyFont="1" applyBorder="1" applyAlignment="1">
      <alignment horizontal="right" vertical="center"/>
    </xf>
    <xf numFmtId="37" fontId="12" fillId="0" borderId="2" xfId="4" applyNumberFormat="1" applyFont="1" applyBorder="1" applyAlignment="1">
      <alignment horizontal="center" vertical="center"/>
    </xf>
    <xf numFmtId="37" fontId="15" fillId="0" borderId="2" xfId="4" applyNumberFormat="1" applyFont="1" applyBorder="1" applyAlignment="1">
      <alignment horizontal="center" vertical="center"/>
    </xf>
    <xf numFmtId="37" fontId="17" fillId="0" borderId="4" xfId="4" applyNumberFormat="1" applyFont="1" applyBorder="1" applyAlignment="1">
      <alignment horizontal="center" vertical="center"/>
    </xf>
    <xf numFmtId="37" fontId="17" fillId="0" borderId="5" xfId="4" applyNumberFormat="1" applyFont="1" applyBorder="1" applyAlignment="1">
      <alignment horizontal="center" vertical="center"/>
    </xf>
    <xf numFmtId="37" fontId="17" fillId="0" borderId="6" xfId="4" applyNumberFormat="1" applyFont="1" applyBorder="1" applyAlignment="1">
      <alignment horizontal="center" vertical="center"/>
    </xf>
    <xf numFmtId="191" fontId="12" fillId="0" borderId="0" xfId="4" applyNumberFormat="1" applyFont="1" applyAlignment="1">
      <alignment horizontal="right" vertical="center"/>
    </xf>
    <xf numFmtId="188" fontId="6" fillId="4" borderId="1" xfId="1" applyNumberFormat="1" applyFont="1" applyFill="1" applyBorder="1" applyAlignment="1">
      <alignment horizontal="center" vertical="center"/>
    </xf>
    <xf numFmtId="188" fontId="6" fillId="16" borderId="1" xfId="1" applyNumberFormat="1" applyFont="1" applyFill="1" applyBorder="1" applyAlignment="1">
      <alignment horizontal="center" vertical="center"/>
    </xf>
  </cellXfs>
  <cellStyles count="21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Percent 2" xfId="2" xr:uid="{00000000-0005-0000-0000-000004000000}"/>
  </cellStyles>
  <dxfs count="8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29th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#,##0</c:formatCode>
                <c:ptCount val="31"/>
                <c:pt idx="0">
                  <c:v>127882</c:v>
                </c:pt>
                <c:pt idx="1">
                  <c:v>32781</c:v>
                </c:pt>
                <c:pt idx="2">
                  <c:v>25572</c:v>
                </c:pt>
                <c:pt idx="3">
                  <c:v>7039</c:v>
                </c:pt>
                <c:pt idx="4">
                  <c:v>682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269</c:v>
                </c:pt>
                <c:pt idx="30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#,##0</c:formatCode>
                <c:ptCount val="31"/>
                <c:pt idx="0">
                  <c:v>30447</c:v>
                </c:pt>
                <c:pt idx="1">
                  <c:v>47047</c:v>
                </c:pt>
                <c:pt idx="2">
                  <c:v>15591</c:v>
                </c:pt>
                <c:pt idx="3">
                  <c:v>17762</c:v>
                </c:pt>
                <c:pt idx="4">
                  <c:v>8031</c:v>
                </c:pt>
                <c:pt idx="5">
                  <c:v>5686</c:v>
                </c:pt>
                <c:pt idx="6">
                  <c:v>608</c:v>
                </c:pt>
                <c:pt idx="7">
                  <c:v>242</c:v>
                </c:pt>
                <c:pt idx="8">
                  <c:v>0</c:v>
                </c:pt>
                <c:pt idx="9">
                  <c:v>5265</c:v>
                </c:pt>
                <c:pt idx="10">
                  <c:v>4073</c:v>
                </c:pt>
                <c:pt idx="11">
                  <c:v>331</c:v>
                </c:pt>
                <c:pt idx="12">
                  <c:v>1520</c:v>
                </c:pt>
                <c:pt idx="13">
                  <c:v>1009</c:v>
                </c:pt>
                <c:pt idx="14">
                  <c:v>2532</c:v>
                </c:pt>
                <c:pt idx="15">
                  <c:v>684</c:v>
                </c:pt>
                <c:pt idx="16">
                  <c:v>1499</c:v>
                </c:pt>
                <c:pt idx="17">
                  <c:v>618</c:v>
                </c:pt>
                <c:pt idx="18">
                  <c:v>1251</c:v>
                </c:pt>
                <c:pt idx="19">
                  <c:v>1001</c:v>
                </c:pt>
                <c:pt idx="20">
                  <c:v>305</c:v>
                </c:pt>
                <c:pt idx="21">
                  <c:v>495</c:v>
                </c:pt>
                <c:pt idx="22">
                  <c:v>1006</c:v>
                </c:pt>
                <c:pt idx="23">
                  <c:v>3551</c:v>
                </c:pt>
                <c:pt idx="24">
                  <c:v>0</c:v>
                </c:pt>
                <c:pt idx="25">
                  <c:v>5118</c:v>
                </c:pt>
                <c:pt idx="26">
                  <c:v>3672</c:v>
                </c:pt>
                <c:pt idx="27">
                  <c:v>234</c:v>
                </c:pt>
                <c:pt idx="28">
                  <c:v>183</c:v>
                </c:pt>
                <c:pt idx="29">
                  <c:v>3068</c:v>
                </c:pt>
                <c:pt idx="3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29th Oct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#,##0_);\(#,##0\)</c:formatCode>
                <c:ptCount val="31"/>
                <c:pt idx="0">
                  <c:v>744</c:v>
                </c:pt>
                <c:pt idx="1">
                  <c:v>241</c:v>
                </c:pt>
                <c:pt idx="2">
                  <c:v>157</c:v>
                </c:pt>
                <c:pt idx="3">
                  <c:v>50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#,##0_);\(#,##0\)</c:formatCode>
                <c:ptCount val="31"/>
                <c:pt idx="0">
                  <c:v>226</c:v>
                </c:pt>
                <c:pt idx="1">
                  <c:v>307</c:v>
                </c:pt>
                <c:pt idx="2">
                  <c:v>114</c:v>
                </c:pt>
                <c:pt idx="3">
                  <c:v>128</c:v>
                </c:pt>
                <c:pt idx="4">
                  <c:v>52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38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0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39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29th Oct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45565</c:v>
                </c:pt>
                <c:pt idx="1">
                  <c:v>45566</c:v>
                </c:pt>
                <c:pt idx="2">
                  <c:v>45567</c:v>
                </c:pt>
                <c:pt idx="3">
                  <c:v>45568</c:v>
                </c:pt>
                <c:pt idx="4">
                  <c:v>45569</c:v>
                </c:pt>
                <c:pt idx="5">
                  <c:v>45570</c:v>
                </c:pt>
                <c:pt idx="6">
                  <c:v>45571</c:v>
                </c:pt>
                <c:pt idx="7">
                  <c:v>45572</c:v>
                </c:pt>
                <c:pt idx="8">
                  <c:v>45573</c:v>
                </c:pt>
                <c:pt idx="9">
                  <c:v>45574</c:v>
                </c:pt>
                <c:pt idx="10">
                  <c:v>45575</c:v>
                </c:pt>
                <c:pt idx="11">
                  <c:v>45576</c:v>
                </c:pt>
                <c:pt idx="12">
                  <c:v>45577</c:v>
                </c:pt>
                <c:pt idx="13">
                  <c:v>45578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45584</c:v>
                </c:pt>
                <c:pt idx="20">
                  <c:v>45585</c:v>
                </c:pt>
                <c:pt idx="21">
                  <c:v>45586</c:v>
                </c:pt>
                <c:pt idx="22">
                  <c:v>45587</c:v>
                </c:pt>
                <c:pt idx="23">
                  <c:v>45588</c:v>
                </c:pt>
                <c:pt idx="24">
                  <c:v>45589</c:v>
                </c:pt>
                <c:pt idx="25">
                  <c:v>45590</c:v>
                </c:pt>
                <c:pt idx="26">
                  <c:v>45591</c:v>
                </c:pt>
                <c:pt idx="27">
                  <c:v>45592</c:v>
                </c:pt>
                <c:pt idx="28">
                  <c:v>45593</c:v>
                </c:pt>
                <c:pt idx="29">
                  <c:v>45594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340497</c:v>
                </c:pt>
                <c:pt idx="1">
                  <c:v>335289</c:v>
                </c:pt>
                <c:pt idx="2">
                  <c:v>328176</c:v>
                </c:pt>
                <c:pt idx="3">
                  <c:v>340905</c:v>
                </c:pt>
                <c:pt idx="4">
                  <c:v>362909</c:v>
                </c:pt>
                <c:pt idx="5">
                  <c:v>367472</c:v>
                </c:pt>
                <c:pt idx="6">
                  <c:v>362845</c:v>
                </c:pt>
                <c:pt idx="7">
                  <c:v>339406</c:v>
                </c:pt>
                <c:pt idx="8">
                  <c:v>335691</c:v>
                </c:pt>
                <c:pt idx="9">
                  <c:v>343808</c:v>
                </c:pt>
                <c:pt idx="10">
                  <c:v>354754</c:v>
                </c:pt>
                <c:pt idx="11">
                  <c:v>377807</c:v>
                </c:pt>
                <c:pt idx="12">
                  <c:v>374811</c:v>
                </c:pt>
                <c:pt idx="13">
                  <c:v>365007</c:v>
                </c:pt>
                <c:pt idx="14">
                  <c:v>379828</c:v>
                </c:pt>
                <c:pt idx="15">
                  <c:v>367368</c:v>
                </c:pt>
                <c:pt idx="16">
                  <c:v>361389</c:v>
                </c:pt>
                <c:pt idx="17">
                  <c:v>363775</c:v>
                </c:pt>
                <c:pt idx="18">
                  <c:v>377251</c:v>
                </c:pt>
                <c:pt idx="19">
                  <c:v>388835</c:v>
                </c:pt>
                <c:pt idx="20">
                  <c:v>390707</c:v>
                </c:pt>
                <c:pt idx="21">
                  <c:v>371585</c:v>
                </c:pt>
                <c:pt idx="22">
                  <c:v>357481</c:v>
                </c:pt>
                <c:pt idx="23">
                  <c:v>366675</c:v>
                </c:pt>
                <c:pt idx="24">
                  <c:v>354307</c:v>
                </c:pt>
                <c:pt idx="25">
                  <c:v>381909</c:v>
                </c:pt>
                <c:pt idx="26">
                  <c:v>380845</c:v>
                </c:pt>
                <c:pt idx="27">
                  <c:v>391691</c:v>
                </c:pt>
                <c:pt idx="28">
                  <c:v>383180</c:v>
                </c:pt>
                <c:pt idx="29">
                  <c:v>359493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8268078118029725E-2"/>
                  <c:y val="4.101676240204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45565</c:v>
                </c:pt>
                <c:pt idx="1">
                  <c:v>45566</c:v>
                </c:pt>
                <c:pt idx="2">
                  <c:v>45567</c:v>
                </c:pt>
                <c:pt idx="3">
                  <c:v>45568</c:v>
                </c:pt>
                <c:pt idx="4">
                  <c:v>45569</c:v>
                </c:pt>
                <c:pt idx="5">
                  <c:v>45570</c:v>
                </c:pt>
                <c:pt idx="6">
                  <c:v>45571</c:v>
                </c:pt>
                <c:pt idx="7">
                  <c:v>45572</c:v>
                </c:pt>
                <c:pt idx="8">
                  <c:v>45573</c:v>
                </c:pt>
                <c:pt idx="9">
                  <c:v>45574</c:v>
                </c:pt>
                <c:pt idx="10">
                  <c:v>45575</c:v>
                </c:pt>
                <c:pt idx="11">
                  <c:v>45576</c:v>
                </c:pt>
                <c:pt idx="12">
                  <c:v>45577</c:v>
                </c:pt>
                <c:pt idx="13">
                  <c:v>45578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45584</c:v>
                </c:pt>
                <c:pt idx="20">
                  <c:v>45585</c:v>
                </c:pt>
                <c:pt idx="21">
                  <c:v>45586</c:v>
                </c:pt>
                <c:pt idx="22">
                  <c:v>45587</c:v>
                </c:pt>
                <c:pt idx="23">
                  <c:v>45588</c:v>
                </c:pt>
                <c:pt idx="24">
                  <c:v>45589</c:v>
                </c:pt>
                <c:pt idx="25">
                  <c:v>45590</c:v>
                </c:pt>
                <c:pt idx="26">
                  <c:v>45591</c:v>
                </c:pt>
                <c:pt idx="27">
                  <c:v>45592</c:v>
                </c:pt>
                <c:pt idx="28">
                  <c:v>45593</c:v>
                </c:pt>
                <c:pt idx="29">
                  <c:v>45594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150742</c:v>
                </c:pt>
                <c:pt idx="1">
                  <c:v>149204</c:v>
                </c:pt>
                <c:pt idx="2">
                  <c:v>149306</c:v>
                </c:pt>
                <c:pt idx="3">
                  <c:v>158662</c:v>
                </c:pt>
                <c:pt idx="4">
                  <c:v>166066</c:v>
                </c:pt>
                <c:pt idx="5">
                  <c:v>169085</c:v>
                </c:pt>
                <c:pt idx="6">
                  <c:v>161863</c:v>
                </c:pt>
                <c:pt idx="7">
                  <c:v>159985</c:v>
                </c:pt>
                <c:pt idx="8">
                  <c:v>153734</c:v>
                </c:pt>
                <c:pt idx="9">
                  <c:v>158381</c:v>
                </c:pt>
                <c:pt idx="10">
                  <c:v>162982</c:v>
                </c:pt>
                <c:pt idx="11">
                  <c:v>171739</c:v>
                </c:pt>
                <c:pt idx="12">
                  <c:v>169140</c:v>
                </c:pt>
                <c:pt idx="13">
                  <c:v>160985</c:v>
                </c:pt>
                <c:pt idx="14">
                  <c:v>174353</c:v>
                </c:pt>
                <c:pt idx="15">
                  <c:v>169373</c:v>
                </c:pt>
                <c:pt idx="16">
                  <c:v>164177</c:v>
                </c:pt>
                <c:pt idx="17">
                  <c:v>167224</c:v>
                </c:pt>
                <c:pt idx="18">
                  <c:v>168293</c:v>
                </c:pt>
                <c:pt idx="19">
                  <c:v>170218</c:v>
                </c:pt>
                <c:pt idx="20">
                  <c:v>169424</c:v>
                </c:pt>
                <c:pt idx="21">
                  <c:v>170212</c:v>
                </c:pt>
                <c:pt idx="22">
                  <c:v>163522</c:v>
                </c:pt>
                <c:pt idx="23">
                  <c:v>162041</c:v>
                </c:pt>
                <c:pt idx="24">
                  <c:v>161931</c:v>
                </c:pt>
                <c:pt idx="25">
                  <c:v>170943</c:v>
                </c:pt>
                <c:pt idx="26">
                  <c:v>171722</c:v>
                </c:pt>
                <c:pt idx="27">
                  <c:v>178239</c:v>
                </c:pt>
                <c:pt idx="28">
                  <c:v>174908</c:v>
                </c:pt>
                <c:pt idx="29">
                  <c:v>163200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45565</c:v>
                </c:pt>
                <c:pt idx="1">
                  <c:v>45566</c:v>
                </c:pt>
                <c:pt idx="2">
                  <c:v>45567</c:v>
                </c:pt>
                <c:pt idx="3">
                  <c:v>45568</c:v>
                </c:pt>
                <c:pt idx="4">
                  <c:v>45569</c:v>
                </c:pt>
                <c:pt idx="5">
                  <c:v>45570</c:v>
                </c:pt>
                <c:pt idx="6">
                  <c:v>45571</c:v>
                </c:pt>
                <c:pt idx="7">
                  <c:v>45572</c:v>
                </c:pt>
                <c:pt idx="8">
                  <c:v>45573</c:v>
                </c:pt>
                <c:pt idx="9">
                  <c:v>45574</c:v>
                </c:pt>
                <c:pt idx="10">
                  <c:v>45575</c:v>
                </c:pt>
                <c:pt idx="11">
                  <c:v>45576</c:v>
                </c:pt>
                <c:pt idx="12">
                  <c:v>45577</c:v>
                </c:pt>
                <c:pt idx="13">
                  <c:v>45578</c:v>
                </c:pt>
                <c:pt idx="14">
                  <c:v>45579</c:v>
                </c:pt>
                <c:pt idx="15">
                  <c:v>45580</c:v>
                </c:pt>
                <c:pt idx="16">
                  <c:v>45581</c:v>
                </c:pt>
                <c:pt idx="17">
                  <c:v>45582</c:v>
                </c:pt>
                <c:pt idx="18">
                  <c:v>45583</c:v>
                </c:pt>
                <c:pt idx="19">
                  <c:v>45584</c:v>
                </c:pt>
                <c:pt idx="20">
                  <c:v>45585</c:v>
                </c:pt>
                <c:pt idx="21">
                  <c:v>45586</c:v>
                </c:pt>
                <c:pt idx="22">
                  <c:v>45587</c:v>
                </c:pt>
                <c:pt idx="23">
                  <c:v>45588</c:v>
                </c:pt>
                <c:pt idx="24">
                  <c:v>45589</c:v>
                </c:pt>
                <c:pt idx="25">
                  <c:v>45590</c:v>
                </c:pt>
                <c:pt idx="26">
                  <c:v>45591</c:v>
                </c:pt>
                <c:pt idx="27">
                  <c:v>45592</c:v>
                </c:pt>
                <c:pt idx="28">
                  <c:v>45593</c:v>
                </c:pt>
                <c:pt idx="29">
                  <c:v>45594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189755</c:v>
                </c:pt>
                <c:pt idx="1">
                  <c:v>186085</c:v>
                </c:pt>
                <c:pt idx="2">
                  <c:v>178870</c:v>
                </c:pt>
                <c:pt idx="3">
                  <c:v>182243</c:v>
                </c:pt>
                <c:pt idx="4">
                  <c:v>196843</c:v>
                </c:pt>
                <c:pt idx="5">
                  <c:v>198387</c:v>
                </c:pt>
                <c:pt idx="6">
                  <c:v>200982</c:v>
                </c:pt>
                <c:pt idx="7">
                  <c:v>179421</c:v>
                </c:pt>
                <c:pt idx="8">
                  <c:v>181957</c:v>
                </c:pt>
                <c:pt idx="9">
                  <c:v>185427</c:v>
                </c:pt>
                <c:pt idx="10">
                  <c:v>191772</c:v>
                </c:pt>
                <c:pt idx="11">
                  <c:v>206068</c:v>
                </c:pt>
                <c:pt idx="12">
                  <c:v>205671</c:v>
                </c:pt>
                <c:pt idx="13">
                  <c:v>204022</c:v>
                </c:pt>
                <c:pt idx="14">
                  <c:v>205475</c:v>
                </c:pt>
                <c:pt idx="15">
                  <c:v>197995</c:v>
                </c:pt>
                <c:pt idx="16">
                  <c:v>197212</c:v>
                </c:pt>
                <c:pt idx="17">
                  <c:v>196551</c:v>
                </c:pt>
                <c:pt idx="18">
                  <c:v>208958</c:v>
                </c:pt>
                <c:pt idx="19">
                  <c:v>218617</c:v>
                </c:pt>
                <c:pt idx="20">
                  <c:v>221283</c:v>
                </c:pt>
                <c:pt idx="21">
                  <c:v>201373</c:v>
                </c:pt>
                <c:pt idx="22">
                  <c:v>193959</c:v>
                </c:pt>
                <c:pt idx="23">
                  <c:v>204634</c:v>
                </c:pt>
                <c:pt idx="24">
                  <c:v>192376</c:v>
                </c:pt>
                <c:pt idx="25">
                  <c:v>210966</c:v>
                </c:pt>
                <c:pt idx="26">
                  <c:v>209123</c:v>
                </c:pt>
                <c:pt idx="27">
                  <c:v>213452</c:v>
                </c:pt>
                <c:pt idx="28">
                  <c:v>208272</c:v>
                </c:pt>
                <c:pt idx="29">
                  <c:v>196293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October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4.7119274762241516E-2"/>
                  <c:y val="-5.23081024847954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10462501</c:v>
                </c:pt>
                <c:pt idx="1">
                  <c:v>10693674</c:v>
                </c:pt>
                <c:pt idx="2">
                  <c:v>11896110</c:v>
                </c:pt>
                <c:pt idx="3">
                  <c:v>12358244</c:v>
                </c:pt>
                <c:pt idx="4">
                  <c:v>11790756</c:v>
                </c:pt>
                <c:pt idx="5">
                  <c:v>12026296</c:v>
                </c:pt>
                <c:pt idx="6">
                  <c:v>11438011</c:v>
                </c:pt>
                <c:pt idx="7">
                  <c:v>10609833</c:v>
                </c:pt>
                <c:pt idx="8">
                  <c:v>10070756</c:v>
                </c:pt>
                <c:pt idx="9">
                  <c:v>11380311</c:v>
                </c:pt>
                <c:pt idx="10">
                  <c:v>11464135</c:v>
                </c:pt>
                <c:pt idx="11">
                  <c:v>9639993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5112748</c:v>
                </c:pt>
                <c:pt idx="1">
                  <c:v>5206039</c:v>
                </c:pt>
                <c:pt idx="2">
                  <c:v>5492273</c:v>
                </c:pt>
                <c:pt idx="3">
                  <c:v>5726778</c:v>
                </c:pt>
                <c:pt idx="4">
                  <c:v>5273841</c:v>
                </c:pt>
                <c:pt idx="5">
                  <c:v>5452156</c:v>
                </c:pt>
                <c:pt idx="6">
                  <c:v>5204559</c:v>
                </c:pt>
                <c:pt idx="7">
                  <c:v>4883700</c:v>
                </c:pt>
                <c:pt idx="8">
                  <c:v>4462006</c:v>
                </c:pt>
                <c:pt idx="9">
                  <c:v>5063282</c:v>
                </c:pt>
                <c:pt idx="10">
                  <c:v>5088364</c:v>
                </c:pt>
                <c:pt idx="11">
                  <c:v>4277072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45445</c:v>
                </c:pt>
                <c:pt idx="9">
                  <c:v>45476</c:v>
                </c:pt>
                <c:pt idx="10">
                  <c:v>45507</c:v>
                </c:pt>
                <c:pt idx="11">
                  <c:v>45538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5349753</c:v>
                </c:pt>
                <c:pt idx="1">
                  <c:v>5487635</c:v>
                </c:pt>
                <c:pt idx="2">
                  <c:v>6403837</c:v>
                </c:pt>
                <c:pt idx="3">
                  <c:v>6631466</c:v>
                </c:pt>
                <c:pt idx="4">
                  <c:v>6516915</c:v>
                </c:pt>
                <c:pt idx="5">
                  <c:v>6574140</c:v>
                </c:pt>
                <c:pt idx="6">
                  <c:v>6233452</c:v>
                </c:pt>
                <c:pt idx="7">
                  <c:v>5726133</c:v>
                </c:pt>
                <c:pt idx="8">
                  <c:v>5608750</c:v>
                </c:pt>
                <c:pt idx="9">
                  <c:v>6317029</c:v>
                </c:pt>
                <c:pt idx="10">
                  <c:v>6375771</c:v>
                </c:pt>
                <c:pt idx="11">
                  <c:v>5362921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B56" sqref="B56"/>
    </sheetView>
  </sheetViews>
  <sheetFormatPr defaultColWidth="9" defaultRowHeight="14" x14ac:dyDescent="0.3"/>
  <cols>
    <col min="1" max="1" width="12.58203125" style="1" customWidth="1"/>
    <col min="2" max="2" width="12.9140625" style="1" bestFit="1" customWidth="1"/>
    <col min="3" max="3" width="10.58203125" style="1" bestFit="1" customWidth="1"/>
    <col min="4" max="5" width="12.08203125" style="1" bestFit="1" customWidth="1"/>
    <col min="6" max="6" width="11" style="1" customWidth="1"/>
    <col min="7" max="7" width="12.08203125" style="1" bestFit="1" customWidth="1"/>
    <col min="8" max="8" width="8.08203125" style="1" bestFit="1" customWidth="1"/>
    <col min="9" max="9" width="8.08203125" style="1" hidden="1" customWidth="1"/>
    <col min="10" max="11" width="8.08203125" style="1" bestFit="1" customWidth="1"/>
    <col min="12" max="13" width="10.58203125" style="1" bestFit="1" customWidth="1"/>
    <col min="14" max="14" width="8.58203125" style="1" bestFit="1" customWidth="1"/>
    <col min="15" max="15" width="10.08203125" style="1" bestFit="1" customWidth="1"/>
    <col min="16" max="16" width="10" style="1" bestFit="1" customWidth="1"/>
    <col min="17" max="17" width="8.08203125" style="1" hidden="1" customWidth="1"/>
    <col min="18" max="18" width="10.58203125" style="1" bestFit="1" customWidth="1"/>
    <col min="19" max="19" width="8.08203125" style="1" bestFit="1" customWidth="1"/>
    <col min="20" max="20" width="10.08203125" style="1" bestFit="1" customWidth="1"/>
    <col min="21" max="21" width="8.58203125" style="1" bestFit="1" customWidth="1"/>
    <col min="22" max="22" width="8.08203125" style="1" hidden="1" customWidth="1"/>
    <col min="23" max="23" width="10.08203125" style="1" bestFit="1" customWidth="1"/>
    <col min="24" max="24" width="10" style="1" bestFit="1" customWidth="1"/>
    <col min="25" max="26" width="8.58203125" style="1" bestFit="1" customWidth="1"/>
    <col min="27" max="27" width="10" style="1" bestFit="1" customWidth="1"/>
    <col min="28" max="28" width="10.58203125" style="1" bestFit="1" customWidth="1"/>
    <col min="29" max="29" width="8.08203125" style="1" bestFit="1" customWidth="1"/>
    <col min="30" max="31" width="10.58203125" style="1" bestFit="1" customWidth="1"/>
    <col min="32" max="32" width="8.08203125" style="1" hidden="1" customWidth="1"/>
    <col min="33" max="34" width="8.58203125" style="1" bestFit="1" customWidth="1"/>
    <col min="35" max="35" width="11.08203125" style="1" bestFit="1" customWidth="1"/>
    <col min="36" max="36" width="8.58203125" style="1" bestFit="1" customWidth="1"/>
    <col min="37" max="37" width="16.082031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3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49"/>
    </row>
    <row r="2" spans="1:38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49"/>
    </row>
    <row r="3" spans="1:38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49"/>
    </row>
    <row r="4" spans="1:38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49"/>
    </row>
    <row r="5" spans="1:38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49"/>
    </row>
    <row r="6" spans="1:38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49"/>
    </row>
    <row r="7" spans="1:38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49"/>
    </row>
    <row r="8" spans="1:38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49"/>
    </row>
    <row r="9" spans="1:38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49"/>
    </row>
    <row r="10" spans="1:38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49"/>
    </row>
    <row r="11" spans="1:38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49"/>
    </row>
    <row r="12" spans="1:38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49"/>
    </row>
    <row r="13" spans="1:38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49"/>
    </row>
    <row r="14" spans="1:38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49"/>
    </row>
    <row r="15" spans="1:38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49"/>
    </row>
    <row r="16" spans="1:38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49"/>
    </row>
    <row r="17" spans="1:38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49"/>
    </row>
    <row r="18" spans="1:38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49"/>
    </row>
    <row r="19" spans="1:38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49"/>
    </row>
    <row r="20" spans="1:38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49"/>
    </row>
    <row r="21" spans="1:38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49"/>
    </row>
    <row r="22" spans="1:38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49"/>
    </row>
    <row r="23" spans="1:38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49"/>
    </row>
    <row r="24" spans="1:38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49"/>
    </row>
    <row r="25" spans="1:38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49"/>
    </row>
    <row r="26" spans="1:38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49"/>
    </row>
    <row r="27" spans="1:38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49"/>
    </row>
    <row r="28" spans="1:38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49"/>
    </row>
    <row r="29" spans="1:38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49"/>
    </row>
    <row r="30" spans="1:38" x14ac:dyDescent="0.3">
      <c r="A30" s="35"/>
      <c r="B30" s="52" t="s">
        <v>0</v>
      </c>
      <c r="C30" s="52" t="s">
        <v>1</v>
      </c>
      <c r="D30" s="52" t="s">
        <v>2</v>
      </c>
      <c r="E30" s="52" t="s">
        <v>3</v>
      </c>
      <c r="F30" s="52" t="s">
        <v>4</v>
      </c>
      <c r="G30" s="52" t="s">
        <v>5</v>
      </c>
      <c r="H30" s="53" t="s">
        <v>6</v>
      </c>
      <c r="I30" s="53" t="s">
        <v>7</v>
      </c>
      <c r="J30" s="53" t="s">
        <v>8</v>
      </c>
      <c r="K30" s="53" t="s">
        <v>9</v>
      </c>
      <c r="L30" s="53" t="s">
        <v>10</v>
      </c>
      <c r="M30" s="53" t="s">
        <v>11</v>
      </c>
      <c r="N30" s="53" t="s">
        <v>12</v>
      </c>
      <c r="O30" s="53" t="s">
        <v>13</v>
      </c>
      <c r="P30" s="53" t="s">
        <v>14</v>
      </c>
      <c r="Q30" s="53" t="s">
        <v>15</v>
      </c>
      <c r="R30" s="53" t="s">
        <v>16</v>
      </c>
      <c r="S30" s="53" t="s">
        <v>17</v>
      </c>
      <c r="T30" s="53" t="s">
        <v>18</v>
      </c>
      <c r="U30" s="53" t="s">
        <v>19</v>
      </c>
      <c r="V30" s="53" t="s">
        <v>20</v>
      </c>
      <c r="W30" s="53" t="s">
        <v>21</v>
      </c>
      <c r="X30" s="53" t="s">
        <v>22</v>
      </c>
      <c r="Y30" s="53" t="s">
        <v>23</v>
      </c>
      <c r="Z30" s="53" t="s">
        <v>24</v>
      </c>
      <c r="AA30" s="53" t="s">
        <v>25</v>
      </c>
      <c r="AB30" s="53" t="s">
        <v>26</v>
      </c>
      <c r="AC30" s="53" t="s">
        <v>27</v>
      </c>
      <c r="AD30" s="53" t="s">
        <v>28</v>
      </c>
      <c r="AE30" s="53" t="s">
        <v>29</v>
      </c>
      <c r="AF30" s="53" t="s">
        <v>30</v>
      </c>
      <c r="AG30" s="54" t="s">
        <v>31</v>
      </c>
      <c r="AH30" s="54" t="s">
        <v>32</v>
      </c>
      <c r="AI30" s="54" t="s">
        <v>33</v>
      </c>
      <c r="AJ30" s="55" t="s">
        <v>34</v>
      </c>
      <c r="AK30" s="56" t="s">
        <v>35</v>
      </c>
      <c r="AL30" s="35"/>
    </row>
    <row r="31" spans="1:38" ht="14.25" hidden="1" customHeight="1" x14ac:dyDescent="0.3">
      <c r="A31" s="37" t="s">
        <v>0</v>
      </c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1"/>
      <c r="M31" s="51"/>
      <c r="N31" s="50"/>
      <c r="O31" s="50"/>
      <c r="P31" s="50"/>
      <c r="Q31" s="50"/>
      <c r="R31" s="50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35"/>
    </row>
    <row r="32" spans="1:38" hidden="1" x14ac:dyDescent="0.3">
      <c r="A32" s="37" t="s">
        <v>3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35"/>
    </row>
    <row r="33" spans="1:38" hidden="1" x14ac:dyDescent="0.3">
      <c r="A33" s="37" t="s">
        <v>1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35"/>
    </row>
    <row r="34" spans="1:38" hidden="1" x14ac:dyDescent="0.3">
      <c r="A34" s="37" t="s">
        <v>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35"/>
    </row>
    <row r="35" spans="1:38" hidden="1" x14ac:dyDescent="0.3">
      <c r="A35" s="37" t="s">
        <v>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35"/>
    </row>
    <row r="36" spans="1:38" hidden="1" x14ac:dyDescent="0.3">
      <c r="A36" s="37" t="s">
        <v>5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35"/>
    </row>
    <row r="37" spans="1:38" hidden="1" x14ac:dyDescent="0.3">
      <c r="A37" s="37" t="s">
        <v>6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35"/>
    </row>
    <row r="38" spans="1:38" hidden="1" x14ac:dyDescent="0.3">
      <c r="A38" s="37" t="s">
        <v>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35"/>
    </row>
    <row r="39" spans="1:38" hidden="1" x14ac:dyDescent="0.3">
      <c r="A39" s="37" t="s">
        <v>8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35"/>
    </row>
    <row r="40" spans="1:38" hidden="1" x14ac:dyDescent="0.3">
      <c r="A40" s="37" t="s">
        <v>9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35"/>
    </row>
    <row r="41" spans="1:38" hidden="1" x14ac:dyDescent="0.3">
      <c r="A41" s="37" t="s">
        <v>10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35"/>
    </row>
    <row r="42" spans="1:38" hidden="1" x14ac:dyDescent="0.3">
      <c r="A42" s="37" t="s">
        <v>11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35"/>
    </row>
    <row r="43" spans="1:38" hidden="1" x14ac:dyDescent="0.3">
      <c r="A43" s="37" t="s">
        <v>12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35"/>
    </row>
    <row r="44" spans="1:38" hidden="1" x14ac:dyDescent="0.3">
      <c r="A44" s="37" t="s">
        <v>13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35"/>
    </row>
    <row r="45" spans="1:38" hidden="1" x14ac:dyDescent="0.3">
      <c r="A45" s="37" t="s">
        <v>14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35"/>
    </row>
    <row r="46" spans="1:38" hidden="1" x14ac:dyDescent="0.3">
      <c r="A46" s="37" t="s">
        <v>15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35"/>
    </row>
    <row r="47" spans="1:38" hidden="1" x14ac:dyDescent="0.3">
      <c r="A47" s="37" t="s">
        <v>16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35"/>
    </row>
    <row r="48" spans="1:38" hidden="1" x14ac:dyDescent="0.3">
      <c r="A48" s="37" t="s">
        <v>17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35">
        <v>1078</v>
      </c>
    </row>
    <row r="49" spans="1:38" hidden="1" x14ac:dyDescent="0.3">
      <c r="A49" s="37" t="s">
        <v>18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35">
        <v>1115</v>
      </c>
    </row>
    <row r="50" spans="1:38" x14ac:dyDescent="0.3">
      <c r="A50" s="44" t="s">
        <v>36</v>
      </c>
      <c r="B50" s="57">
        <v>30447</v>
      </c>
      <c r="C50" s="57">
        <v>5686</v>
      </c>
      <c r="D50" s="57">
        <v>17762</v>
      </c>
      <c r="E50" s="57">
        <v>47047</v>
      </c>
      <c r="F50" s="57">
        <v>8031</v>
      </c>
      <c r="G50" s="57">
        <v>15591</v>
      </c>
      <c r="H50" s="57">
        <v>608</v>
      </c>
      <c r="I50" s="57">
        <v>0</v>
      </c>
      <c r="J50" s="57">
        <v>242</v>
      </c>
      <c r="K50" s="57">
        <v>0</v>
      </c>
      <c r="L50" s="57">
        <v>5265</v>
      </c>
      <c r="M50" s="57">
        <v>4073</v>
      </c>
      <c r="N50" s="57">
        <v>331</v>
      </c>
      <c r="O50" s="57">
        <v>1520</v>
      </c>
      <c r="P50" s="57">
        <v>1009</v>
      </c>
      <c r="Q50" s="57">
        <v>0</v>
      </c>
      <c r="R50" s="57">
        <v>2532</v>
      </c>
      <c r="S50" s="57">
        <v>684</v>
      </c>
      <c r="T50" s="57">
        <v>1499</v>
      </c>
      <c r="U50" s="57">
        <v>618</v>
      </c>
      <c r="V50" s="57">
        <v>0</v>
      </c>
      <c r="W50" s="57">
        <v>1251</v>
      </c>
      <c r="X50" s="57">
        <v>1001</v>
      </c>
      <c r="Y50" s="57">
        <v>305</v>
      </c>
      <c r="Z50" s="57">
        <v>495</v>
      </c>
      <c r="AA50" s="57">
        <v>1006</v>
      </c>
      <c r="AB50" s="57">
        <v>3551</v>
      </c>
      <c r="AC50" s="57">
        <v>0</v>
      </c>
      <c r="AD50" s="57">
        <v>5118</v>
      </c>
      <c r="AE50" s="57">
        <v>3672</v>
      </c>
      <c r="AF50" s="57">
        <v>0</v>
      </c>
      <c r="AG50" s="57">
        <v>234</v>
      </c>
      <c r="AH50" s="57">
        <v>183</v>
      </c>
      <c r="AI50" s="57">
        <v>3068</v>
      </c>
      <c r="AJ50" s="57">
        <v>371</v>
      </c>
      <c r="AK50" s="58">
        <v>163200</v>
      </c>
      <c r="AL50" s="35"/>
    </row>
    <row r="51" spans="1:38" x14ac:dyDescent="0.3">
      <c r="A51" s="45" t="s">
        <v>37</v>
      </c>
      <c r="B51" s="57">
        <v>127882</v>
      </c>
      <c r="C51" s="57">
        <v>0</v>
      </c>
      <c r="D51" s="57">
        <v>7039</v>
      </c>
      <c r="E51" s="57">
        <v>32781</v>
      </c>
      <c r="F51" s="57">
        <v>682</v>
      </c>
      <c r="G51" s="57">
        <v>25572</v>
      </c>
      <c r="H51" s="57">
        <v>0</v>
      </c>
      <c r="I51" s="57">
        <v>0</v>
      </c>
      <c r="J51" s="57">
        <v>0</v>
      </c>
      <c r="K51" s="57">
        <v>0</v>
      </c>
      <c r="L51" s="57">
        <v>1890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0</v>
      </c>
      <c r="V51" s="57">
        <v>0</v>
      </c>
      <c r="W51" s="57">
        <v>0</v>
      </c>
      <c r="X51" s="57">
        <v>0</v>
      </c>
      <c r="Y51" s="57">
        <v>0</v>
      </c>
      <c r="Z51" s="57">
        <v>0</v>
      </c>
      <c r="AA51" s="57">
        <v>0</v>
      </c>
      <c r="AB51" s="57">
        <v>0</v>
      </c>
      <c r="AC51" s="57">
        <v>0</v>
      </c>
      <c r="AD51" s="57">
        <v>0</v>
      </c>
      <c r="AE51" s="57">
        <v>0</v>
      </c>
      <c r="AF51" s="57">
        <v>0</v>
      </c>
      <c r="AG51" s="57">
        <v>0</v>
      </c>
      <c r="AH51" s="57">
        <v>0</v>
      </c>
      <c r="AI51" s="57">
        <v>269</v>
      </c>
      <c r="AJ51" s="57">
        <v>178</v>
      </c>
      <c r="AK51" s="58">
        <v>196293</v>
      </c>
      <c r="AL51" s="35"/>
    </row>
    <row r="52" spans="1:38" x14ac:dyDescent="0.3">
      <c r="A52" s="37" t="s">
        <v>35</v>
      </c>
      <c r="B52" s="59">
        <v>158329</v>
      </c>
      <c r="C52" s="59">
        <v>5686</v>
      </c>
      <c r="D52" s="59">
        <v>24801</v>
      </c>
      <c r="E52" s="59">
        <v>79828</v>
      </c>
      <c r="F52" s="59">
        <v>8713</v>
      </c>
      <c r="G52" s="59">
        <v>41163</v>
      </c>
      <c r="H52" s="59">
        <v>608</v>
      </c>
      <c r="I52" s="59">
        <v>0</v>
      </c>
      <c r="J52" s="59">
        <v>242</v>
      </c>
      <c r="K52" s="59">
        <v>0</v>
      </c>
      <c r="L52" s="59">
        <v>7155</v>
      </c>
      <c r="M52" s="59">
        <v>4073</v>
      </c>
      <c r="N52" s="59">
        <v>331</v>
      </c>
      <c r="O52" s="59">
        <v>1520</v>
      </c>
      <c r="P52" s="59">
        <v>1009</v>
      </c>
      <c r="Q52" s="59">
        <v>0</v>
      </c>
      <c r="R52" s="59">
        <v>2532</v>
      </c>
      <c r="S52" s="59">
        <v>684</v>
      </c>
      <c r="T52" s="59">
        <v>1499</v>
      </c>
      <c r="U52" s="59">
        <v>618</v>
      </c>
      <c r="V52" s="59">
        <v>0</v>
      </c>
      <c r="W52" s="59">
        <v>1251</v>
      </c>
      <c r="X52" s="59">
        <v>1001</v>
      </c>
      <c r="Y52" s="59">
        <v>305</v>
      </c>
      <c r="Z52" s="59">
        <v>495</v>
      </c>
      <c r="AA52" s="59">
        <v>1006</v>
      </c>
      <c r="AB52" s="59">
        <v>3551</v>
      </c>
      <c r="AC52" s="59">
        <v>0</v>
      </c>
      <c r="AD52" s="59">
        <v>5118</v>
      </c>
      <c r="AE52" s="59">
        <v>3672</v>
      </c>
      <c r="AF52" s="59">
        <v>0</v>
      </c>
      <c r="AG52" s="59">
        <v>234</v>
      </c>
      <c r="AH52" s="59">
        <v>183</v>
      </c>
      <c r="AI52" s="59">
        <v>3337</v>
      </c>
      <c r="AJ52" s="59">
        <v>549</v>
      </c>
      <c r="AK52" s="59">
        <v>359493</v>
      </c>
      <c r="AL52" s="35"/>
    </row>
    <row r="53" spans="1:38" x14ac:dyDescent="0.3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C48" sqref="C48:AL50"/>
    </sheetView>
  </sheetViews>
  <sheetFormatPr defaultColWidth="9" defaultRowHeight="14" x14ac:dyDescent="0.3"/>
  <cols>
    <col min="1" max="1" width="14.58203125" style="1" customWidth="1"/>
    <col min="2" max="2" width="13.33203125" style="1" bestFit="1" customWidth="1"/>
    <col min="3" max="9" width="8.58203125" style="1" customWidth="1"/>
    <col min="10" max="10" width="8.58203125" style="1" hidden="1" customWidth="1"/>
    <col min="11" max="17" width="8.58203125" style="1" customWidth="1"/>
    <col min="18" max="18" width="8.58203125" style="1" hidden="1" customWidth="1"/>
    <col min="19" max="22" width="8.58203125" style="1" customWidth="1"/>
    <col min="23" max="23" width="8.58203125" style="1" hidden="1" customWidth="1"/>
    <col min="24" max="32" width="8.58203125" style="1" customWidth="1"/>
    <col min="33" max="33" width="8.58203125" style="1" hidden="1" customWidth="1"/>
    <col min="34" max="36" width="8.58203125" style="1" customWidth="1"/>
    <col min="37" max="37" width="14.58203125" style="1" customWidth="1"/>
    <col min="38" max="16384" width="9" style="1"/>
  </cols>
  <sheetData>
    <row r="1" spans="1:4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3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3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3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3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3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3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3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3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3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3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3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3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3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3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3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3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3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3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3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3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3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3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3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3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3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3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3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3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3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3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3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3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3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3">
      <c r="A48" s="35"/>
      <c r="B48" s="47" t="s">
        <v>36</v>
      </c>
      <c r="C48" s="61">
        <v>226</v>
      </c>
      <c r="D48" s="61">
        <v>34</v>
      </c>
      <c r="E48" s="61">
        <v>128</v>
      </c>
      <c r="F48" s="61">
        <v>307</v>
      </c>
      <c r="G48" s="61">
        <v>52</v>
      </c>
      <c r="H48" s="61">
        <v>114</v>
      </c>
      <c r="I48" s="61">
        <v>4</v>
      </c>
      <c r="J48" s="61">
        <v>0</v>
      </c>
      <c r="K48" s="61">
        <v>2</v>
      </c>
      <c r="L48" s="61">
        <v>0</v>
      </c>
      <c r="M48" s="61">
        <v>38</v>
      </c>
      <c r="N48" s="61">
        <v>24</v>
      </c>
      <c r="O48" s="61">
        <v>2</v>
      </c>
      <c r="P48" s="61">
        <v>10</v>
      </c>
      <c r="Q48" s="61">
        <v>6</v>
      </c>
      <c r="R48" s="61">
        <v>0</v>
      </c>
      <c r="S48" s="61">
        <v>16</v>
      </c>
      <c r="T48" s="61">
        <v>4</v>
      </c>
      <c r="U48" s="61">
        <v>10</v>
      </c>
      <c r="V48" s="61">
        <v>4</v>
      </c>
      <c r="W48" s="61">
        <v>0</v>
      </c>
      <c r="X48" s="61">
        <v>10</v>
      </c>
      <c r="Y48" s="61">
        <v>6</v>
      </c>
      <c r="Z48" s="61">
        <v>2</v>
      </c>
      <c r="AA48" s="61">
        <v>6</v>
      </c>
      <c r="AB48" s="61">
        <v>6</v>
      </c>
      <c r="AC48" s="61">
        <v>24</v>
      </c>
      <c r="AD48" s="61">
        <v>0</v>
      </c>
      <c r="AE48" s="61">
        <v>34</v>
      </c>
      <c r="AF48" s="61">
        <v>24</v>
      </c>
      <c r="AG48" s="61">
        <v>0</v>
      </c>
      <c r="AH48" s="61">
        <v>4</v>
      </c>
      <c r="AI48" s="61">
        <v>4</v>
      </c>
      <c r="AJ48" s="61">
        <v>39</v>
      </c>
      <c r="AK48" s="61">
        <v>6</v>
      </c>
      <c r="AL48" s="60">
        <v>1146</v>
      </c>
      <c r="AM48" s="35"/>
      <c r="AN48" s="35"/>
      <c r="AO48" s="35"/>
    </row>
    <row r="49" spans="1:41" x14ac:dyDescent="0.3">
      <c r="A49" s="35"/>
      <c r="B49" s="48" t="s">
        <v>37</v>
      </c>
      <c r="C49" s="61">
        <v>744</v>
      </c>
      <c r="D49" s="61">
        <v>0</v>
      </c>
      <c r="E49" s="61">
        <v>50</v>
      </c>
      <c r="F49" s="61">
        <v>241</v>
      </c>
      <c r="G49" s="61">
        <v>6</v>
      </c>
      <c r="H49" s="61">
        <v>157</v>
      </c>
      <c r="I49" s="61">
        <v>0</v>
      </c>
      <c r="J49" s="61">
        <v>0</v>
      </c>
      <c r="K49" s="61">
        <v>0</v>
      </c>
      <c r="L49" s="61">
        <v>0</v>
      </c>
      <c r="M49" s="61">
        <v>16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0</v>
      </c>
      <c r="AF49" s="61">
        <v>0</v>
      </c>
      <c r="AG49" s="61">
        <v>0</v>
      </c>
      <c r="AH49" s="61">
        <v>0</v>
      </c>
      <c r="AI49" s="61">
        <v>0</v>
      </c>
      <c r="AJ49" s="61">
        <v>4</v>
      </c>
      <c r="AK49" s="61">
        <v>2</v>
      </c>
      <c r="AL49" s="60">
        <v>1220</v>
      </c>
      <c r="AM49" s="35"/>
      <c r="AN49" s="35"/>
      <c r="AO49" s="35"/>
    </row>
    <row r="50" spans="1:41" ht="14.5" thickBot="1" x14ac:dyDescent="0.35">
      <c r="A50" s="35"/>
      <c r="B50" s="1" t="s">
        <v>35</v>
      </c>
      <c r="C50" s="62">
        <v>970</v>
      </c>
      <c r="D50" s="63">
        <v>34</v>
      </c>
      <c r="E50" s="63">
        <v>178</v>
      </c>
      <c r="F50" s="63">
        <v>548</v>
      </c>
      <c r="G50" s="63">
        <v>58</v>
      </c>
      <c r="H50" s="63">
        <v>271</v>
      </c>
      <c r="I50" s="63">
        <v>4</v>
      </c>
      <c r="J50" s="63">
        <v>0</v>
      </c>
      <c r="K50" s="63">
        <v>2</v>
      </c>
      <c r="L50" s="63">
        <v>0</v>
      </c>
      <c r="M50" s="63">
        <v>54</v>
      </c>
      <c r="N50" s="63">
        <v>24</v>
      </c>
      <c r="O50" s="63">
        <v>2</v>
      </c>
      <c r="P50" s="63">
        <v>10</v>
      </c>
      <c r="Q50" s="63">
        <v>6</v>
      </c>
      <c r="R50" s="63">
        <v>0</v>
      </c>
      <c r="S50" s="63">
        <v>16</v>
      </c>
      <c r="T50" s="63">
        <v>4</v>
      </c>
      <c r="U50" s="63">
        <v>10</v>
      </c>
      <c r="V50" s="63">
        <v>4</v>
      </c>
      <c r="W50" s="63">
        <v>0</v>
      </c>
      <c r="X50" s="63">
        <v>10</v>
      </c>
      <c r="Y50" s="63">
        <v>6</v>
      </c>
      <c r="Z50" s="63">
        <v>2</v>
      </c>
      <c r="AA50" s="63">
        <v>6</v>
      </c>
      <c r="AB50" s="63">
        <v>6</v>
      </c>
      <c r="AC50" s="63">
        <v>24</v>
      </c>
      <c r="AD50" s="63">
        <v>0</v>
      </c>
      <c r="AE50" s="63">
        <v>34</v>
      </c>
      <c r="AF50" s="63">
        <v>24</v>
      </c>
      <c r="AG50" s="63">
        <v>0</v>
      </c>
      <c r="AH50" s="63">
        <v>4</v>
      </c>
      <c r="AI50" s="63">
        <v>4</v>
      </c>
      <c r="AJ50" s="63">
        <v>43</v>
      </c>
      <c r="AK50" s="63">
        <v>8</v>
      </c>
      <c r="AL50" s="64">
        <v>2366</v>
      </c>
      <c r="AM50" s="35"/>
      <c r="AN50" s="35"/>
      <c r="AO50" s="35"/>
    </row>
    <row r="51" spans="1:41" x14ac:dyDescent="0.3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D33" sqref="D33"/>
    </sheetView>
  </sheetViews>
  <sheetFormatPr defaultColWidth="9" defaultRowHeight="14" x14ac:dyDescent="0.3"/>
  <cols>
    <col min="1" max="1" width="13.08203125" style="1" bestFit="1" customWidth="1"/>
    <col min="2" max="2" width="12.08203125" style="1" bestFit="1" customWidth="1"/>
    <col min="3" max="6" width="12.9140625" style="1" bestFit="1" customWidth="1"/>
    <col min="7" max="8" width="12.08203125" style="1" bestFit="1" customWidth="1"/>
    <col min="9" max="13" width="12.9140625" style="1" bestFit="1" customWidth="1"/>
    <col min="14" max="16" width="13.58203125" style="1" bestFit="1" customWidth="1"/>
    <col min="17" max="17" width="13.08203125" style="1" bestFit="1" customWidth="1"/>
    <col min="18" max="26" width="13.58203125" style="1" bestFit="1" customWidth="1"/>
    <col min="27" max="27" width="14.58203125" style="1" bestFit="1" customWidth="1"/>
    <col min="28" max="28" width="13.58203125" style="1" bestFit="1" customWidth="1"/>
    <col min="29" max="29" width="14.58203125" style="1" bestFit="1" customWidth="1"/>
    <col min="30" max="30" width="13.58203125" style="1" bestFit="1" customWidth="1"/>
    <col min="31" max="31" width="14.08203125" style="1" customWidth="1"/>
    <col min="32" max="32" width="12.5" style="1" bestFit="1" customWidth="1"/>
    <col min="33" max="33" width="14.33203125" style="1" bestFit="1" customWidth="1"/>
    <col min="34" max="16384" width="9" style="1"/>
  </cols>
  <sheetData>
    <row r="1" spans="1:32" hidden="1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3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3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3">
      <c r="A4" s="31"/>
      <c r="B4" s="67">
        <v>45565</v>
      </c>
      <c r="C4" s="67">
        <v>45566</v>
      </c>
      <c r="D4" s="67">
        <v>45567</v>
      </c>
      <c r="E4" s="67">
        <v>45568</v>
      </c>
      <c r="F4" s="67">
        <v>45569</v>
      </c>
      <c r="G4" s="67">
        <v>45570</v>
      </c>
      <c r="H4" s="67">
        <v>45571</v>
      </c>
      <c r="I4" s="67">
        <v>45572</v>
      </c>
      <c r="J4" s="67">
        <v>45573</v>
      </c>
      <c r="K4" s="67">
        <v>45574</v>
      </c>
      <c r="L4" s="67">
        <v>45575</v>
      </c>
      <c r="M4" s="67">
        <v>45576</v>
      </c>
      <c r="N4" s="67">
        <v>45577</v>
      </c>
      <c r="O4" s="67">
        <v>45578</v>
      </c>
      <c r="P4" s="67">
        <v>45579</v>
      </c>
      <c r="Q4" s="67">
        <v>45580</v>
      </c>
      <c r="R4" s="67">
        <v>45581</v>
      </c>
      <c r="S4" s="67">
        <v>45582</v>
      </c>
      <c r="T4" s="67">
        <v>45583</v>
      </c>
      <c r="U4" s="67">
        <v>45584</v>
      </c>
      <c r="V4" s="67">
        <v>45585</v>
      </c>
      <c r="W4" s="67">
        <v>45586</v>
      </c>
      <c r="X4" s="67">
        <v>45587</v>
      </c>
      <c r="Y4" s="67">
        <v>45588</v>
      </c>
      <c r="Z4" s="67">
        <v>45589</v>
      </c>
      <c r="AA4" s="67">
        <v>45590</v>
      </c>
      <c r="AB4" s="67">
        <v>45591</v>
      </c>
      <c r="AC4" s="67">
        <v>45592</v>
      </c>
      <c r="AD4" s="67">
        <v>45593</v>
      </c>
      <c r="AE4" s="66">
        <v>45594</v>
      </c>
    </row>
    <row r="5" spans="1:32" x14ac:dyDescent="0.3">
      <c r="A5" s="7" t="s">
        <v>36</v>
      </c>
      <c r="B5" s="65">
        <v>150742</v>
      </c>
      <c r="C5" s="65">
        <v>149204</v>
      </c>
      <c r="D5" s="65">
        <v>149306</v>
      </c>
      <c r="E5" s="65">
        <v>158662</v>
      </c>
      <c r="F5" s="65">
        <v>166066</v>
      </c>
      <c r="G5" s="65">
        <v>169085</v>
      </c>
      <c r="H5" s="65">
        <v>161863</v>
      </c>
      <c r="I5" s="65">
        <v>159985</v>
      </c>
      <c r="J5" s="65">
        <v>153734</v>
      </c>
      <c r="K5" s="65">
        <v>158381</v>
      </c>
      <c r="L5" s="65">
        <v>162982</v>
      </c>
      <c r="M5" s="65">
        <v>171739</v>
      </c>
      <c r="N5" s="65">
        <v>169140</v>
      </c>
      <c r="O5" s="65">
        <v>160985</v>
      </c>
      <c r="P5" s="65">
        <v>174353</v>
      </c>
      <c r="Q5" s="65">
        <v>169373</v>
      </c>
      <c r="R5" s="65">
        <v>164177</v>
      </c>
      <c r="S5" s="65">
        <v>167224</v>
      </c>
      <c r="T5" s="65">
        <v>168293</v>
      </c>
      <c r="U5" s="65">
        <v>170218</v>
      </c>
      <c r="V5" s="65">
        <v>169424</v>
      </c>
      <c r="W5" s="65">
        <v>170212</v>
      </c>
      <c r="X5" s="65">
        <v>163522</v>
      </c>
      <c r="Y5" s="65">
        <v>162041</v>
      </c>
      <c r="Z5" s="65">
        <v>161931</v>
      </c>
      <c r="AA5" s="65">
        <v>170943</v>
      </c>
      <c r="AB5" s="65">
        <v>171722</v>
      </c>
      <c r="AC5" s="65">
        <v>178239</v>
      </c>
      <c r="AD5" s="65">
        <v>174908</v>
      </c>
      <c r="AE5" s="65">
        <v>163200</v>
      </c>
      <c r="AF5" s="24"/>
    </row>
    <row r="6" spans="1:32" x14ac:dyDescent="0.3">
      <c r="A6" s="8" t="s">
        <v>37</v>
      </c>
      <c r="B6" s="65">
        <v>189755</v>
      </c>
      <c r="C6" s="65">
        <v>186085</v>
      </c>
      <c r="D6" s="65">
        <v>178870</v>
      </c>
      <c r="E6" s="65">
        <v>182243</v>
      </c>
      <c r="F6" s="65">
        <v>196843</v>
      </c>
      <c r="G6" s="65">
        <v>198387</v>
      </c>
      <c r="H6" s="65">
        <v>200982</v>
      </c>
      <c r="I6" s="65">
        <v>179421</v>
      </c>
      <c r="J6" s="65">
        <v>181957</v>
      </c>
      <c r="K6" s="65">
        <v>185427</v>
      </c>
      <c r="L6" s="65">
        <v>191772</v>
      </c>
      <c r="M6" s="65">
        <v>206068</v>
      </c>
      <c r="N6" s="65">
        <v>205671</v>
      </c>
      <c r="O6" s="65">
        <v>204022</v>
      </c>
      <c r="P6" s="65">
        <v>205475</v>
      </c>
      <c r="Q6" s="65">
        <v>197995</v>
      </c>
      <c r="R6" s="65">
        <v>197212</v>
      </c>
      <c r="S6" s="65">
        <v>196551</v>
      </c>
      <c r="T6" s="65">
        <v>208958</v>
      </c>
      <c r="U6" s="65">
        <v>218617</v>
      </c>
      <c r="V6" s="65">
        <v>221283</v>
      </c>
      <c r="W6" s="65">
        <v>201373</v>
      </c>
      <c r="X6" s="65">
        <v>193959</v>
      </c>
      <c r="Y6" s="65">
        <v>204634</v>
      </c>
      <c r="Z6" s="65">
        <v>192376</v>
      </c>
      <c r="AA6" s="65">
        <v>210966</v>
      </c>
      <c r="AB6" s="65">
        <v>209123</v>
      </c>
      <c r="AC6" s="65">
        <v>213452</v>
      </c>
      <c r="AD6" s="65">
        <v>208272</v>
      </c>
      <c r="AE6" s="65">
        <v>196293</v>
      </c>
      <c r="AF6" s="24"/>
    </row>
    <row r="7" spans="1:32" x14ac:dyDescent="0.3">
      <c r="A7" s="13" t="s">
        <v>35</v>
      </c>
      <c r="B7" s="65">
        <v>340497</v>
      </c>
      <c r="C7" s="65">
        <v>335289</v>
      </c>
      <c r="D7" s="65">
        <v>328176</v>
      </c>
      <c r="E7" s="65">
        <v>340905</v>
      </c>
      <c r="F7" s="65">
        <v>362909</v>
      </c>
      <c r="G7" s="65">
        <v>367472</v>
      </c>
      <c r="H7" s="65">
        <v>362845</v>
      </c>
      <c r="I7" s="65">
        <v>339406</v>
      </c>
      <c r="J7" s="65">
        <v>335691</v>
      </c>
      <c r="K7" s="65">
        <v>343808</v>
      </c>
      <c r="L7" s="65">
        <v>354754</v>
      </c>
      <c r="M7" s="65">
        <v>377807</v>
      </c>
      <c r="N7" s="65">
        <v>374811</v>
      </c>
      <c r="O7" s="65">
        <v>365007</v>
      </c>
      <c r="P7" s="65">
        <v>379828</v>
      </c>
      <c r="Q7" s="65">
        <v>367368</v>
      </c>
      <c r="R7" s="65">
        <v>361389</v>
      </c>
      <c r="S7" s="65">
        <v>363775</v>
      </c>
      <c r="T7" s="65">
        <v>377251</v>
      </c>
      <c r="U7" s="65">
        <v>388835</v>
      </c>
      <c r="V7" s="65">
        <v>390707</v>
      </c>
      <c r="W7" s="65">
        <v>371585</v>
      </c>
      <c r="X7" s="65">
        <v>357481</v>
      </c>
      <c r="Y7" s="65">
        <v>366675</v>
      </c>
      <c r="Z7" s="65">
        <v>354307</v>
      </c>
      <c r="AA7" s="65">
        <v>381909</v>
      </c>
      <c r="AB7" s="65">
        <v>380845</v>
      </c>
      <c r="AC7" s="65">
        <v>391691</v>
      </c>
      <c r="AD7" s="65">
        <v>383180</v>
      </c>
      <c r="AE7" s="65">
        <v>359493</v>
      </c>
      <c r="AF7" s="24"/>
    </row>
    <row r="8" spans="1:32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3">
      <c r="A9" s="25"/>
      <c r="B9" s="33"/>
    </row>
    <row r="10" spans="1:32" x14ac:dyDescent="0.3">
      <c r="A10" s="5"/>
      <c r="B10" s="34"/>
    </row>
    <row r="11" spans="1:32" x14ac:dyDescent="0.3">
      <c r="A11" s="5"/>
    </row>
    <row r="12" spans="1:32" x14ac:dyDescent="0.3">
      <c r="A12" s="5"/>
    </row>
    <row r="13" spans="1:32" x14ac:dyDescent="0.3">
      <c r="A13" s="5"/>
    </row>
    <row r="14" spans="1:32" x14ac:dyDescent="0.3">
      <c r="A14" s="5"/>
    </row>
    <row r="15" spans="1:32" x14ac:dyDescent="0.3">
      <c r="A15" s="5"/>
    </row>
    <row r="16" spans="1:32" x14ac:dyDescent="0.3">
      <c r="A16" s="2"/>
    </row>
    <row r="17" spans="1:1" x14ac:dyDescent="0.3">
      <c r="A17" s="2"/>
    </row>
    <row r="18" spans="1:1" x14ac:dyDescent="0.3">
      <c r="A18" s="2"/>
    </row>
  </sheetData>
  <conditionalFormatting sqref="B4:AE4">
    <cfRule type="timePeriod" dxfId="7" priority="1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E47"/>
  <sheetViews>
    <sheetView zoomScale="50" zoomScaleNormal="50" workbookViewId="0">
      <selection activeCell="C4" sqref="C4"/>
    </sheetView>
  </sheetViews>
  <sheetFormatPr defaultColWidth="9" defaultRowHeight="14.5" x14ac:dyDescent="0.3"/>
  <cols>
    <col min="1" max="2" width="11.58203125" style="3" bestFit="1" customWidth="1"/>
    <col min="3" max="3" width="13" style="3" bestFit="1" customWidth="1"/>
    <col min="4" max="4" width="22.58203125" style="3" bestFit="1" customWidth="1"/>
    <col min="5" max="6" width="14.08203125" style="3" bestFit="1" customWidth="1"/>
    <col min="7" max="7" width="13.08203125" style="3" bestFit="1" customWidth="1"/>
    <col min="8" max="8" width="14.58203125" style="3" customWidth="1"/>
    <col min="9" max="9" width="13.9140625" style="3" bestFit="1" customWidth="1"/>
    <col min="10" max="10" width="14.08203125" style="3" bestFit="1" customWidth="1"/>
    <col min="11" max="11" width="15.58203125" style="3" customWidth="1"/>
    <col min="12" max="12" width="13.9140625" style="3" bestFit="1" customWidth="1"/>
    <col min="13" max="13" width="14.08203125" style="3" bestFit="1" customWidth="1"/>
    <col min="14" max="14" width="15.9140625" style="3" customWidth="1"/>
    <col min="15" max="15" width="15.08203125" style="3" customWidth="1"/>
    <col min="16" max="16" width="9" style="3" customWidth="1"/>
    <col min="17" max="17" width="15.08203125" style="3" customWidth="1"/>
    <col min="18" max="30" width="9" style="3"/>
    <col min="31" max="31" width="119.08203125" style="3" customWidth="1"/>
    <col min="32" max="16384" width="9" style="3"/>
  </cols>
  <sheetData>
    <row r="2" spans="1:31" x14ac:dyDescent="0.3">
      <c r="D2" s="6"/>
    </row>
    <row r="4" spans="1:31" x14ac:dyDescent="0.3">
      <c r="C4" s="6"/>
      <c r="D4" s="21">
        <v>45200</v>
      </c>
      <c r="E4" s="21">
        <v>45231</v>
      </c>
      <c r="F4" s="21">
        <v>45261</v>
      </c>
      <c r="G4" s="21">
        <v>45292</v>
      </c>
      <c r="H4" s="22">
        <v>45323</v>
      </c>
      <c r="I4" s="22">
        <v>45352</v>
      </c>
      <c r="J4" s="22">
        <v>45383</v>
      </c>
      <c r="K4" s="22">
        <v>45413</v>
      </c>
      <c r="L4" s="22">
        <v>45445</v>
      </c>
      <c r="M4" s="22">
        <v>45476</v>
      </c>
      <c r="N4" s="22">
        <v>45507</v>
      </c>
      <c r="O4" s="22">
        <v>45538</v>
      </c>
    </row>
    <row r="5" spans="1:31" x14ac:dyDescent="0.3">
      <c r="A5" s="4"/>
      <c r="B5" s="4"/>
      <c r="C5" s="9" t="s">
        <v>36</v>
      </c>
      <c r="D5" s="10">
        <v>5112748</v>
      </c>
      <c r="E5" s="10">
        <v>5206039</v>
      </c>
      <c r="F5" s="10">
        <v>5492273</v>
      </c>
      <c r="G5" s="10">
        <v>5726778</v>
      </c>
      <c r="H5" s="17">
        <v>5273841</v>
      </c>
      <c r="I5" s="17">
        <v>5452156</v>
      </c>
      <c r="J5" s="17">
        <v>5204559</v>
      </c>
      <c r="K5" s="17">
        <v>4883700</v>
      </c>
      <c r="L5" s="17">
        <v>4462006</v>
      </c>
      <c r="M5" s="17">
        <v>5063282</v>
      </c>
      <c r="N5" s="24">
        <v>5088364</v>
      </c>
      <c r="O5" s="24">
        <v>4277072</v>
      </c>
    </row>
    <row r="6" spans="1:31" x14ac:dyDescent="0.3">
      <c r="A6" s="4"/>
      <c r="B6" s="4"/>
      <c r="C6" s="11" t="s">
        <v>37</v>
      </c>
      <c r="D6" s="10">
        <v>5349753</v>
      </c>
      <c r="E6" s="10">
        <v>5487635</v>
      </c>
      <c r="F6" s="10">
        <v>6403837</v>
      </c>
      <c r="G6" s="10">
        <v>6631466</v>
      </c>
      <c r="H6" s="17">
        <v>6516915</v>
      </c>
      <c r="I6" s="17">
        <v>6574140</v>
      </c>
      <c r="J6" s="17">
        <v>6233452</v>
      </c>
      <c r="K6" s="17">
        <v>5726133</v>
      </c>
      <c r="L6" s="17">
        <v>5608750</v>
      </c>
      <c r="M6" s="17">
        <v>6317029</v>
      </c>
      <c r="N6" s="24">
        <v>6375771</v>
      </c>
      <c r="O6" s="24">
        <v>5362921</v>
      </c>
    </row>
    <row r="7" spans="1:31" x14ac:dyDescent="0.3">
      <c r="C7" s="12" t="s">
        <v>38</v>
      </c>
      <c r="D7" s="10">
        <v>10462501</v>
      </c>
      <c r="E7" s="10">
        <v>10693674</v>
      </c>
      <c r="F7" s="10">
        <v>11896110</v>
      </c>
      <c r="G7" s="10">
        <v>12358244</v>
      </c>
      <c r="H7" s="17">
        <v>11790756</v>
      </c>
      <c r="I7" s="17">
        <v>12026296</v>
      </c>
      <c r="J7" s="17">
        <v>11438011</v>
      </c>
      <c r="K7" s="17">
        <v>10609833</v>
      </c>
      <c r="L7" s="17">
        <v>10070756</v>
      </c>
      <c r="M7" s="17">
        <v>11380311</v>
      </c>
      <c r="N7" s="24">
        <v>11464135</v>
      </c>
      <c r="O7" s="24">
        <v>9639993</v>
      </c>
    </row>
    <row r="8" spans="1:31" x14ac:dyDescent="0.3">
      <c r="A8" s="4"/>
      <c r="B8" s="4"/>
      <c r="C8" s="4"/>
      <c r="AE8" s="6" t="s">
        <v>68</v>
      </c>
    </row>
    <row r="9" spans="1:31" x14ac:dyDescent="0.3">
      <c r="A9" s="4"/>
      <c r="B9" s="4"/>
      <c r="C9" s="4"/>
      <c r="O9" s="16"/>
      <c r="P9" s="16"/>
    </row>
    <row r="10" spans="1:31" x14ac:dyDescent="0.3">
      <c r="Q10" s="15"/>
    </row>
    <row r="11" spans="1:31" x14ac:dyDescent="0.3">
      <c r="Q11" s="15"/>
    </row>
    <row r="12" spans="1:31" x14ac:dyDescent="0.3">
      <c r="Q12" s="15"/>
    </row>
    <row r="47" ht="25.5" customHeight="1" x14ac:dyDescent="0.3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>
      <selection activeCell="C63" sqref="C63"/>
    </sheetView>
  </sheetViews>
  <sheetFormatPr defaultRowHeight="14" x14ac:dyDescent="0.3"/>
  <cols>
    <col min="1" max="1" width="9.08203125" customWidth="1"/>
    <col min="3" max="3" width="9.58203125" bestFit="1" customWidth="1"/>
    <col min="4" max="4" width="17.9140625" hidden="1" customWidth="1"/>
    <col min="5" max="5" width="13.58203125" style="30" customWidth="1"/>
    <col min="7" max="8" width="8.58203125" hidden="1" customWidth="1"/>
    <col min="9" max="10" width="0" hidden="1" customWidth="1"/>
  </cols>
  <sheetData>
    <row r="1" spans="1:10" s="20" customFormat="1" x14ac:dyDescent="0.3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3">
      <c r="A2" s="27">
        <f>DAY(Table1[DATE])</f>
        <v>29</v>
      </c>
      <c r="B2" s="27" t="str">
        <f>INDEX(J1:J12,MATCH(MONTH(Table1[DATE]),G1:G12,0))</f>
        <v>Oct</v>
      </c>
      <c r="C2" s="27">
        <f>YEAR(Table1[DATE])</f>
        <v>2024</v>
      </c>
      <c r="D2" s="27">
        <v>2023</v>
      </c>
      <c r="E2" s="29">
        <f>'30-Day PAX'!AE4</f>
        <v>45594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3">
      <c r="G3">
        <v>3</v>
      </c>
      <c r="H3" t="s">
        <v>45</v>
      </c>
      <c r="J3" s="20" t="s">
        <v>59</v>
      </c>
    </row>
    <row r="4" spans="1:10" ht="36" hidden="1" customHeight="1" x14ac:dyDescent="0.3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3">
      <c r="A5" t="s">
        <v>48</v>
      </c>
      <c r="B5" s="18" t="str">
        <f>A5&amp;$A$2&amp;VLOOKUP($A$2,$G$1:$H$31,2,0)&amp;" "&amp;$B$2&amp;" "&amp;$C$2</f>
        <v>Number of Total Passengers as of 29th Oct 2024</v>
      </c>
      <c r="G5">
        <v>5</v>
      </c>
      <c r="H5" t="s">
        <v>47</v>
      </c>
      <c r="J5" s="20" t="s">
        <v>61</v>
      </c>
    </row>
    <row r="6" spans="1:10" ht="32.25" hidden="1" customHeight="1" x14ac:dyDescent="0.3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3">
      <c r="A7" t="s">
        <v>50</v>
      </c>
      <c r="B7" s="18" t="str">
        <f>A7&amp;$A$2&amp;VLOOKUP($A$2,$G$1:$H$31,2,0)&amp;" "&amp;$B$2&amp;" "&amp;$C$2</f>
        <v>Number of Total Flights as of 29th Oct 2024</v>
      </c>
      <c r="G7">
        <v>7</v>
      </c>
      <c r="H7" t="s">
        <v>47</v>
      </c>
      <c r="J7" s="20" t="s">
        <v>56</v>
      </c>
    </row>
    <row r="8" spans="1:10" ht="42.75" hidden="1" customHeight="1" x14ac:dyDescent="0.3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3">
      <c r="A9" t="s">
        <v>52</v>
      </c>
      <c r="B9" s="18" t="str">
        <f>A9&amp;$A$2&amp;VLOOKUP($A$2,$G$1:$H$31,2,0)&amp;" "&amp;$B$2&amp;" "&amp;$C$2</f>
        <v>Total Passengers as of 29th Oct 2024</v>
      </c>
      <c r="G9">
        <v>9</v>
      </c>
      <c r="H9" t="s">
        <v>47</v>
      </c>
      <c r="J9" s="20" t="s">
        <v>64</v>
      </c>
    </row>
    <row r="10" spans="1:10" ht="43.5" hidden="1" customHeight="1" x14ac:dyDescent="0.3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3">
      <c r="A11" t="s">
        <v>54</v>
      </c>
      <c r="B11" s="23" t="str">
        <f>A11&amp;TEXT('12-Months PAX'!$D$4,"mmmm")&amp;" "&amp;$D$2</f>
        <v>Total Passengers since October 2023</v>
      </c>
      <c r="G11">
        <v>11</v>
      </c>
      <c r="H11" t="s">
        <v>47</v>
      </c>
      <c r="J11" s="20" t="s">
        <v>66</v>
      </c>
    </row>
    <row r="12" spans="1:10" hidden="1" x14ac:dyDescent="0.3">
      <c r="G12">
        <v>12</v>
      </c>
      <c r="H12" t="s">
        <v>47</v>
      </c>
      <c r="J12" s="20" t="s">
        <v>67</v>
      </c>
    </row>
    <row r="13" spans="1:10" hidden="1" x14ac:dyDescent="0.3">
      <c r="G13">
        <v>13</v>
      </c>
      <c r="H13" t="s">
        <v>47</v>
      </c>
      <c r="J13" s="20"/>
    </row>
    <row r="14" spans="1:10" hidden="1" x14ac:dyDescent="0.3">
      <c r="G14">
        <v>14</v>
      </c>
      <c r="H14" t="s">
        <v>47</v>
      </c>
      <c r="J14" s="20"/>
    </row>
    <row r="15" spans="1:10" hidden="1" x14ac:dyDescent="0.3">
      <c r="G15">
        <v>15</v>
      </c>
      <c r="H15" t="s">
        <v>47</v>
      </c>
      <c r="J15" s="20"/>
    </row>
    <row r="16" spans="1:10" hidden="1" x14ac:dyDescent="0.3">
      <c r="G16">
        <v>16</v>
      </c>
      <c r="H16" t="s">
        <v>47</v>
      </c>
      <c r="J16" s="20"/>
    </row>
    <row r="17" spans="7:10" hidden="1" x14ac:dyDescent="0.3">
      <c r="G17">
        <v>17</v>
      </c>
      <c r="H17" t="s">
        <v>47</v>
      </c>
      <c r="J17" s="20"/>
    </row>
    <row r="18" spans="7:10" hidden="1" x14ac:dyDescent="0.3">
      <c r="G18">
        <v>18</v>
      </c>
      <c r="H18" t="s">
        <v>47</v>
      </c>
      <c r="J18" s="20"/>
    </row>
    <row r="19" spans="7:10" hidden="1" x14ac:dyDescent="0.3">
      <c r="G19">
        <v>19</v>
      </c>
      <c r="H19" t="s">
        <v>47</v>
      </c>
      <c r="J19" s="20"/>
    </row>
    <row r="20" spans="7:10" hidden="1" x14ac:dyDescent="0.3">
      <c r="G20">
        <v>20</v>
      </c>
      <c r="H20" t="s">
        <v>47</v>
      </c>
      <c r="J20" s="20"/>
    </row>
    <row r="21" spans="7:10" hidden="1" x14ac:dyDescent="0.3">
      <c r="G21">
        <v>21</v>
      </c>
      <c r="H21" t="s">
        <v>43</v>
      </c>
      <c r="J21" s="20"/>
    </row>
    <row r="22" spans="7:10" hidden="1" x14ac:dyDescent="0.3">
      <c r="G22">
        <v>22</v>
      </c>
      <c r="H22" t="s">
        <v>44</v>
      </c>
      <c r="J22" s="20"/>
    </row>
    <row r="23" spans="7:10" hidden="1" x14ac:dyDescent="0.3">
      <c r="G23">
        <v>23</v>
      </c>
      <c r="H23" t="s">
        <v>45</v>
      </c>
      <c r="J23" s="20"/>
    </row>
    <row r="24" spans="7:10" hidden="1" x14ac:dyDescent="0.3">
      <c r="G24">
        <v>24</v>
      </c>
      <c r="H24" t="s">
        <v>47</v>
      </c>
      <c r="J24" s="20"/>
    </row>
    <row r="25" spans="7:10" hidden="1" x14ac:dyDescent="0.3">
      <c r="G25">
        <v>25</v>
      </c>
      <c r="H25" t="s">
        <v>47</v>
      </c>
    </row>
    <row r="26" spans="7:10" hidden="1" x14ac:dyDescent="0.3">
      <c r="G26">
        <v>26</v>
      </c>
      <c r="H26" t="s">
        <v>47</v>
      </c>
    </row>
    <row r="27" spans="7:10" hidden="1" x14ac:dyDescent="0.3">
      <c r="G27">
        <v>27</v>
      </c>
      <c r="H27" t="s">
        <v>47</v>
      </c>
    </row>
    <row r="28" spans="7:10" hidden="1" x14ac:dyDescent="0.3">
      <c r="G28">
        <v>28</v>
      </c>
      <c r="H28" t="s">
        <v>47</v>
      </c>
    </row>
    <row r="29" spans="7:10" hidden="1" x14ac:dyDescent="0.3">
      <c r="G29">
        <v>29</v>
      </c>
      <c r="H29" t="s">
        <v>47</v>
      </c>
    </row>
    <row r="30" spans="7:10" hidden="1" x14ac:dyDescent="0.3">
      <c r="G30">
        <v>30</v>
      </c>
      <c r="H30" t="s">
        <v>47</v>
      </c>
    </row>
    <row r="31" spans="7:10" hidden="1" x14ac:dyDescent="0.3">
      <c r="G31">
        <v>31</v>
      </c>
      <c r="H31" t="s">
        <v>43</v>
      </c>
    </row>
    <row r="32" spans="7:10" hidden="1" x14ac:dyDescent="0.3"/>
    <row r="33" hidden="1" x14ac:dyDescent="0.3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  <SharedWithUsers xmlns="e888b3db-7650-4fb5-87c2-1adeb607d113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1f8fc93-d40b-44ac-9772-57f29c0b5a08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888b3db-7650-4fb5-87c2-1adeb607d1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BB2D92-706B-48B6-AE24-CB54AF44E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Chawit Punyamongkol</cp:lastModifiedBy>
  <cp:revision/>
  <dcterms:created xsi:type="dcterms:W3CDTF">2022-10-17T04:10:42Z</dcterms:created>
  <dcterms:modified xsi:type="dcterms:W3CDTF">2024-10-30T09:43:45Z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