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11/ข้อมูลให้ ITD 20241121/"/>
    </mc:Choice>
  </mc:AlternateContent>
  <xr:revisionPtr revIDLastSave="21" documentId="6_{A89D976E-2A4B-448D-849B-01AEB237CB6C}" xr6:coauthVersionLast="47" xr6:coauthVersionMax="47" xr10:uidLastSave="{9D9227C1-B8DE-4696-A53F-BDCE1E4FF137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 l="1"/>
  <c r="B5" i="240"/>
  <c r="B9" i="240"/>
</calcChain>
</file>

<file path=xl/sharedStrings.xml><?xml version="1.0" encoding="utf-8"?>
<sst xmlns="http://schemas.openxmlformats.org/spreadsheetml/2006/main" count="251" uniqueCount="74">
  <si>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</si>
  <si>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</si>
  <si>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</si>
  <si>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</si>
  <si>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</si>
  <si>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</si>
  <si>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</si>
  <si>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</si>
  <si>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</si>
  <si>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</si>
  <si>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</si>
  <si>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</si>
  <si>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</si>
  <si>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</si>
  <si>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</si>
  <si>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</si>
  <si>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</si>
  <si>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</si>
  <si>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</si>
  <si>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</si>
  <si>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</si>
  <si>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</si>
  <si>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</si>
  <si>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</si>
  <si>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</si>
  <si>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</si>
  <si>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</si>
  <si>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</si>
  <si>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</si>
  <si>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</si>
  <si>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</si>
  <si>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</si>
  <si>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</si>
  <si>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</si>
  <si>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</si>
  <si>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</si>
  <si>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</si>
  <si>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</si>
  <si>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</si>
  <si>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</si>
  <si>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</si>
  <si>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</si>
  <si>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</si>
  <si>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</si>
  <si>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</si>
  <si>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</si>
  <si>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</si>
  <si>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</si>
  <si>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</si>
  <si>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</si>
  <si>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</si>
  <si>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</si>
  <si>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</si>
  <si>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</si>
  <si>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</si>
  <si>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</si>
  <si>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</si>
  <si>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</si>
  <si>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</si>
  <si>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</si>
  <si>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</si>
  <si>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</si>
  <si>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</si>
  <si>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</si>
  <si>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</si>
  <si>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</si>
  <si>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</si>
  <si>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</si>
  <si>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</si>
  <si>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 xml:space="preserve">              -  </t>
  </si>
  <si>
    <t xml:space="preserve">            -  </t>
  </si>
  <si>
    <t xml:space="preserve">             -  </t>
  </si>
  <si>
    <t xml:space="preserve">                                              -  </t>
  </si>
  <si>
    <t xml:space="preserve">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</si>
</sst>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14" borderId="3" applyNumberFormat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7" fontId="9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68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68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68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68" fontId="11" fillId="0" borderId="0" xfId="4" applyNumberFormat="1" applyFont="1" applyAlignment="1">
      <alignment vertical="center"/>
    </xf>
    <xf numFmtId="169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7" fillId="3" borderId="1" xfId="1" applyNumberFormat="1" applyFont="1" applyFill="1" applyBorder="1" applyAlignment="1">
      <alignment horizontal="center" vertical="center"/>
    </xf>
    <xf numFmtId="170" fontId="7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5" fillId="0" borderId="0" xfId="1" applyNumberFormat="1" applyAlignment="1">
      <alignment vertical="center"/>
    </xf>
    <xf numFmtId="167" fontId="4" fillId="0" borderId="0" xfId="3" applyNumberFormat="1" applyFont="1" applyFill="1" applyAlignment="1">
      <alignment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67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65" fontId="14" fillId="4" borderId="2" xfId="1" applyNumberFormat="1" applyFont="1" applyFill="1" applyBorder="1" applyAlignment="1">
      <alignment horizontal="center" vertical="center"/>
    </xf>
    <xf numFmtId="165" fontId="14" fillId="5" borderId="2" xfId="1" applyNumberFormat="1" applyFont="1" applyFill="1" applyBorder="1" applyAlignment="1">
      <alignment horizontal="center" vertical="center"/>
    </xf>
    <xf numFmtId="165" fontId="14" fillId="6" borderId="2" xfId="1" applyNumberFormat="1" applyFont="1" applyFill="1" applyBorder="1" applyAlignment="1">
      <alignment horizontal="center" vertical="center"/>
    </xf>
    <xf numFmtId="166" fontId="14" fillId="7" borderId="2" xfId="1" applyNumberFormat="1" applyFont="1" applyFill="1" applyBorder="1" applyAlignment="1">
      <alignment horizontal="center"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67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67" fontId="2" fillId="0" borderId="0" xfId="3" applyNumberFormat="1" applyFont="1" applyBorder="1" applyAlignment="1">
      <alignment vertical="center"/>
    </xf>
    <xf numFmtId="167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65" fontId="14" fillId="4" borderId="0" xfId="1" applyNumberFormat="1" applyFont="1" applyFill="1" applyAlignment="1">
      <alignment horizontal="center" vertical="center"/>
    </xf>
    <xf numFmtId="165" fontId="14" fillId="5" borderId="0" xfId="1" applyNumberFormat="1" applyFont="1" applyFill="1" applyAlignment="1">
      <alignment horizontal="center" vertical="center"/>
    </xf>
    <xf numFmtId="165" fontId="14" fillId="6" borderId="0" xfId="1" applyNumberFormat="1" applyFont="1" applyFill="1" applyAlignment="1">
      <alignment horizontal="center" vertical="center"/>
    </xf>
    <xf numFmtId="166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65" fontId="7" fillId="16" borderId="1" xfId="1" applyNumberFormat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168" fontId="16" fillId="0" borderId="2" xfId="4" applyNumberFormat="1" applyFont="1" applyBorder="1" applyAlignment="1">
      <alignment horizontal="center" vertical="center"/>
    </xf>
    <xf numFmtId="168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68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68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68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72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150365</c:v>
                </c:pt>
                <c:pt idx="1">
                  <c:v>37864</c:v>
                </c:pt>
                <c:pt idx="2">
                  <c:v>28560</c:v>
                </c:pt>
                <c:pt idx="3">
                  <c:v>8351</c:v>
                </c:pt>
                <c:pt idx="4">
                  <c:v>784</c:v>
                </c:pt>
                <c:pt idx="5">
                  <c:v>211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731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34428</c:v>
                </c:pt>
                <c:pt idx="1">
                  <c:v>54084</c:v>
                </c:pt>
                <c:pt idx="2">
                  <c:v>20774</c:v>
                </c:pt>
                <c:pt idx="3">
                  <c:v>23128</c:v>
                </c:pt>
                <c:pt idx="4">
                  <c:v>7227</c:v>
                </c:pt>
                <c:pt idx="5">
                  <c:v>5668</c:v>
                </c:pt>
                <c:pt idx="6">
                  <c:v>644</c:v>
                </c:pt>
                <c:pt idx="7">
                  <c:v>436</c:v>
                </c:pt>
                <c:pt idx="8">
                  <c:v>0</c:v>
                </c:pt>
                <c:pt idx="9">
                  <c:v>6856</c:v>
                </c:pt>
                <c:pt idx="10">
                  <c:v>4318</c:v>
                </c:pt>
                <c:pt idx="11">
                  <c:v>305</c:v>
                </c:pt>
                <c:pt idx="12">
                  <c:v>1501</c:v>
                </c:pt>
                <c:pt idx="13">
                  <c:v>1012</c:v>
                </c:pt>
                <c:pt idx="14">
                  <c:v>2556</c:v>
                </c:pt>
                <c:pt idx="15">
                  <c:v>622</c:v>
                </c:pt>
                <c:pt idx="16">
                  <c:v>1407</c:v>
                </c:pt>
                <c:pt idx="17">
                  <c:v>654</c:v>
                </c:pt>
                <c:pt idx="18">
                  <c:v>1283</c:v>
                </c:pt>
                <c:pt idx="19">
                  <c:v>969</c:v>
                </c:pt>
                <c:pt idx="20">
                  <c:v>323</c:v>
                </c:pt>
                <c:pt idx="21">
                  <c:v>530</c:v>
                </c:pt>
                <c:pt idx="22">
                  <c:v>908</c:v>
                </c:pt>
                <c:pt idx="23">
                  <c:v>3627</c:v>
                </c:pt>
                <c:pt idx="24">
                  <c:v>0</c:v>
                </c:pt>
                <c:pt idx="25">
                  <c:v>5470</c:v>
                </c:pt>
                <c:pt idx="26">
                  <c:v>3681</c:v>
                </c:pt>
                <c:pt idx="27">
                  <c:v>275</c:v>
                </c:pt>
                <c:pt idx="28">
                  <c:v>183</c:v>
                </c:pt>
                <c:pt idx="29">
                  <c:v>5838</c:v>
                </c:pt>
                <c:pt idx="30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747</c:v>
                </c:pt>
                <c:pt idx="1">
                  <c:v>231</c:v>
                </c:pt>
                <c:pt idx="2">
                  <c:v>157</c:v>
                </c:pt>
                <c:pt idx="3">
                  <c:v>52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232</c:v>
                </c:pt>
                <c:pt idx="1">
                  <c:v>337</c:v>
                </c:pt>
                <c:pt idx="2">
                  <c:v>129</c:v>
                </c:pt>
                <c:pt idx="3">
                  <c:v>133</c:v>
                </c:pt>
                <c:pt idx="4">
                  <c:v>50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45588</c:v>
                </c:pt>
                <c:pt idx="1">
                  <c:v>45589</c:v>
                </c:pt>
                <c:pt idx="2">
                  <c:v>45590</c:v>
                </c:pt>
                <c:pt idx="3">
                  <c:v>45591</c:v>
                </c:pt>
                <c:pt idx="4">
                  <c:v>45592</c:v>
                </c:pt>
                <c:pt idx="5">
                  <c:v>45593</c:v>
                </c:pt>
                <c:pt idx="6">
                  <c:v>45594</c:v>
                </c:pt>
                <c:pt idx="7">
                  <c:v>45595</c:v>
                </c:pt>
                <c:pt idx="8">
                  <c:v>45596</c:v>
                </c:pt>
                <c:pt idx="9">
                  <c:v>45597</c:v>
                </c:pt>
                <c:pt idx="10">
                  <c:v>45598</c:v>
                </c:pt>
                <c:pt idx="11">
                  <c:v>45599</c:v>
                </c:pt>
                <c:pt idx="12">
                  <c:v>45600</c:v>
                </c:pt>
                <c:pt idx="13">
                  <c:v>45601</c:v>
                </c:pt>
                <c:pt idx="14">
                  <c:v>45602</c:v>
                </c:pt>
                <c:pt idx="15">
                  <c:v>45603</c:v>
                </c:pt>
                <c:pt idx="16">
                  <c:v>45604</c:v>
                </c:pt>
                <c:pt idx="17">
                  <c:v>45605</c:v>
                </c:pt>
                <c:pt idx="18">
                  <c:v>45606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45611</c:v>
                </c:pt>
                <c:pt idx="24">
                  <c:v>45612</c:v>
                </c:pt>
                <c:pt idx="25">
                  <c:v>45613</c:v>
                </c:pt>
                <c:pt idx="26">
                  <c:v>45614</c:v>
                </c:pt>
                <c:pt idx="27">
                  <c:v>45615</c:v>
                </c:pt>
                <c:pt idx="28">
                  <c:v>45616</c:v>
                </c:pt>
                <c:pt idx="29">
                  <c:v>45617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366675</c:v>
                </c:pt>
                <c:pt idx="1">
                  <c:v>354307</c:v>
                </c:pt>
                <c:pt idx="2">
                  <c:v>381909</c:v>
                </c:pt>
                <c:pt idx="3">
                  <c:v>380845</c:v>
                </c:pt>
                <c:pt idx="4">
                  <c:v>391691</c:v>
                </c:pt>
                <c:pt idx="5">
                  <c:v>383180</c:v>
                </c:pt>
                <c:pt idx="6">
                  <c:v>359493</c:v>
                </c:pt>
                <c:pt idx="7">
                  <c:v>364911</c:v>
                </c:pt>
                <c:pt idx="8">
                  <c:v>374480</c:v>
                </c:pt>
                <c:pt idx="9">
                  <c:v>389184</c:v>
                </c:pt>
                <c:pt idx="10">
                  <c:v>390561</c:v>
                </c:pt>
                <c:pt idx="11">
                  <c:v>407813</c:v>
                </c:pt>
                <c:pt idx="12">
                  <c:v>392506</c:v>
                </c:pt>
                <c:pt idx="13">
                  <c:v>368056</c:v>
                </c:pt>
                <c:pt idx="14">
                  <c:v>373662</c:v>
                </c:pt>
                <c:pt idx="15">
                  <c:v>384782</c:v>
                </c:pt>
                <c:pt idx="16">
                  <c:v>416101</c:v>
                </c:pt>
                <c:pt idx="17">
                  <c:v>413745</c:v>
                </c:pt>
                <c:pt idx="18">
                  <c:v>428178</c:v>
                </c:pt>
                <c:pt idx="19">
                  <c:v>411884</c:v>
                </c:pt>
                <c:pt idx="20">
                  <c:v>389859</c:v>
                </c:pt>
                <c:pt idx="21">
                  <c:v>388599</c:v>
                </c:pt>
                <c:pt idx="22">
                  <c:v>403688</c:v>
                </c:pt>
                <c:pt idx="23">
                  <c:v>422206</c:v>
                </c:pt>
                <c:pt idx="24">
                  <c:v>421403</c:v>
                </c:pt>
                <c:pt idx="25">
                  <c:v>437517</c:v>
                </c:pt>
                <c:pt idx="26">
                  <c:v>423841</c:v>
                </c:pt>
                <c:pt idx="27">
                  <c:v>402682</c:v>
                </c:pt>
                <c:pt idx="28">
                  <c:v>412335</c:v>
                </c:pt>
                <c:pt idx="29">
                  <c:v>417937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45588</c:v>
                </c:pt>
                <c:pt idx="1">
                  <c:v>45589</c:v>
                </c:pt>
                <c:pt idx="2">
                  <c:v>45590</c:v>
                </c:pt>
                <c:pt idx="3">
                  <c:v>45591</c:v>
                </c:pt>
                <c:pt idx="4">
                  <c:v>45592</c:v>
                </c:pt>
                <c:pt idx="5">
                  <c:v>45593</c:v>
                </c:pt>
                <c:pt idx="6">
                  <c:v>45594</c:v>
                </c:pt>
                <c:pt idx="7">
                  <c:v>45595</c:v>
                </c:pt>
                <c:pt idx="8">
                  <c:v>45596</c:v>
                </c:pt>
                <c:pt idx="9">
                  <c:v>45597</c:v>
                </c:pt>
                <c:pt idx="10">
                  <c:v>45598</c:v>
                </c:pt>
                <c:pt idx="11">
                  <c:v>45599</c:v>
                </c:pt>
                <c:pt idx="12">
                  <c:v>45600</c:v>
                </c:pt>
                <c:pt idx="13">
                  <c:v>45601</c:v>
                </c:pt>
                <c:pt idx="14">
                  <c:v>45602</c:v>
                </c:pt>
                <c:pt idx="15">
                  <c:v>45603</c:v>
                </c:pt>
                <c:pt idx="16">
                  <c:v>45604</c:v>
                </c:pt>
                <c:pt idx="17">
                  <c:v>45605</c:v>
                </c:pt>
                <c:pt idx="18">
                  <c:v>45606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45611</c:v>
                </c:pt>
                <c:pt idx="24">
                  <c:v>45612</c:v>
                </c:pt>
                <c:pt idx="25">
                  <c:v>45613</c:v>
                </c:pt>
                <c:pt idx="26">
                  <c:v>45614</c:v>
                </c:pt>
                <c:pt idx="27">
                  <c:v>45615</c:v>
                </c:pt>
                <c:pt idx="28">
                  <c:v>45616</c:v>
                </c:pt>
                <c:pt idx="29">
                  <c:v>45617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162041</c:v>
                </c:pt>
                <c:pt idx="1">
                  <c:v>161931</c:v>
                </c:pt>
                <c:pt idx="2">
                  <c:v>170943</c:v>
                </c:pt>
                <c:pt idx="3">
                  <c:v>171722</c:v>
                </c:pt>
                <c:pt idx="4">
                  <c:v>178239</c:v>
                </c:pt>
                <c:pt idx="5">
                  <c:v>174908</c:v>
                </c:pt>
                <c:pt idx="6">
                  <c:v>163200</c:v>
                </c:pt>
                <c:pt idx="7">
                  <c:v>163989</c:v>
                </c:pt>
                <c:pt idx="8">
                  <c:v>172193</c:v>
                </c:pt>
                <c:pt idx="9">
                  <c:v>176770</c:v>
                </c:pt>
                <c:pt idx="10">
                  <c:v>170391</c:v>
                </c:pt>
                <c:pt idx="11">
                  <c:v>178203</c:v>
                </c:pt>
                <c:pt idx="12">
                  <c:v>174372</c:v>
                </c:pt>
                <c:pt idx="13">
                  <c:v>164828</c:v>
                </c:pt>
                <c:pt idx="14">
                  <c:v>169972</c:v>
                </c:pt>
                <c:pt idx="15">
                  <c:v>179045</c:v>
                </c:pt>
                <c:pt idx="16">
                  <c:v>193450</c:v>
                </c:pt>
                <c:pt idx="17">
                  <c:v>186913</c:v>
                </c:pt>
                <c:pt idx="18">
                  <c:v>194380</c:v>
                </c:pt>
                <c:pt idx="19">
                  <c:v>190780</c:v>
                </c:pt>
                <c:pt idx="20">
                  <c:v>178902</c:v>
                </c:pt>
                <c:pt idx="21">
                  <c:v>179595</c:v>
                </c:pt>
                <c:pt idx="22">
                  <c:v>186969</c:v>
                </c:pt>
                <c:pt idx="23">
                  <c:v>189183</c:v>
                </c:pt>
                <c:pt idx="24">
                  <c:v>182066</c:v>
                </c:pt>
                <c:pt idx="25">
                  <c:v>195400</c:v>
                </c:pt>
                <c:pt idx="26">
                  <c:v>190503</c:v>
                </c:pt>
                <c:pt idx="27">
                  <c:v>182068</c:v>
                </c:pt>
                <c:pt idx="28">
                  <c:v>185226</c:v>
                </c:pt>
                <c:pt idx="29">
                  <c:v>189279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45588</c:v>
                </c:pt>
                <c:pt idx="1">
                  <c:v>45589</c:v>
                </c:pt>
                <c:pt idx="2">
                  <c:v>45590</c:v>
                </c:pt>
                <c:pt idx="3">
                  <c:v>45591</c:v>
                </c:pt>
                <c:pt idx="4">
                  <c:v>45592</c:v>
                </c:pt>
                <c:pt idx="5">
                  <c:v>45593</c:v>
                </c:pt>
                <c:pt idx="6">
                  <c:v>45594</c:v>
                </c:pt>
                <c:pt idx="7">
                  <c:v>45595</c:v>
                </c:pt>
                <c:pt idx="8">
                  <c:v>45596</c:v>
                </c:pt>
                <c:pt idx="9">
                  <c:v>45597</c:v>
                </c:pt>
                <c:pt idx="10">
                  <c:v>45598</c:v>
                </c:pt>
                <c:pt idx="11">
                  <c:v>45599</c:v>
                </c:pt>
                <c:pt idx="12">
                  <c:v>45600</c:v>
                </c:pt>
                <c:pt idx="13">
                  <c:v>45601</c:v>
                </c:pt>
                <c:pt idx="14">
                  <c:v>45602</c:v>
                </c:pt>
                <c:pt idx="15">
                  <c:v>45603</c:v>
                </c:pt>
                <c:pt idx="16">
                  <c:v>45604</c:v>
                </c:pt>
                <c:pt idx="17">
                  <c:v>45605</c:v>
                </c:pt>
                <c:pt idx="18">
                  <c:v>45606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45611</c:v>
                </c:pt>
                <c:pt idx="24">
                  <c:v>45612</c:v>
                </c:pt>
                <c:pt idx="25">
                  <c:v>45613</c:v>
                </c:pt>
                <c:pt idx="26">
                  <c:v>45614</c:v>
                </c:pt>
                <c:pt idx="27">
                  <c:v>45615</c:v>
                </c:pt>
                <c:pt idx="28">
                  <c:v>45616</c:v>
                </c:pt>
                <c:pt idx="29">
                  <c:v>45617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204634</c:v>
                </c:pt>
                <c:pt idx="1">
                  <c:v>192376</c:v>
                </c:pt>
                <c:pt idx="2">
                  <c:v>210966</c:v>
                </c:pt>
                <c:pt idx="3">
                  <c:v>209123</c:v>
                </c:pt>
                <c:pt idx="4">
                  <c:v>213452</c:v>
                </c:pt>
                <c:pt idx="5">
                  <c:v>208272</c:v>
                </c:pt>
                <c:pt idx="6">
                  <c:v>196293</c:v>
                </c:pt>
                <c:pt idx="7">
                  <c:v>200922</c:v>
                </c:pt>
                <c:pt idx="8">
                  <c:v>202287</c:v>
                </c:pt>
                <c:pt idx="9">
                  <c:v>212414</c:v>
                </c:pt>
                <c:pt idx="10">
                  <c:v>220170</c:v>
                </c:pt>
                <c:pt idx="11">
                  <c:v>229610</c:v>
                </c:pt>
                <c:pt idx="12">
                  <c:v>218134</c:v>
                </c:pt>
                <c:pt idx="13">
                  <c:v>203228</c:v>
                </c:pt>
                <c:pt idx="14">
                  <c:v>203690</c:v>
                </c:pt>
                <c:pt idx="15">
                  <c:v>205737</c:v>
                </c:pt>
                <c:pt idx="16">
                  <c:v>222651</c:v>
                </c:pt>
                <c:pt idx="17">
                  <c:v>226832</c:v>
                </c:pt>
                <c:pt idx="18">
                  <c:v>233798</c:v>
                </c:pt>
                <c:pt idx="19">
                  <c:v>221104</c:v>
                </c:pt>
                <c:pt idx="20">
                  <c:v>210957</c:v>
                </c:pt>
                <c:pt idx="21">
                  <c:v>209004</c:v>
                </c:pt>
                <c:pt idx="22">
                  <c:v>216719</c:v>
                </c:pt>
                <c:pt idx="23">
                  <c:v>233023</c:v>
                </c:pt>
                <c:pt idx="24">
                  <c:v>239337</c:v>
                </c:pt>
                <c:pt idx="25">
                  <c:v>242117</c:v>
                </c:pt>
                <c:pt idx="26">
                  <c:v>233338</c:v>
                </c:pt>
                <c:pt idx="27">
                  <c:v>220614</c:v>
                </c:pt>
                <c:pt idx="28">
                  <c:v>227109</c:v>
                </c:pt>
                <c:pt idx="29">
                  <c:v>228658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8" dataDxfId="7">
  <autoFilter ref="A1:E2" xr:uid="{7C88E1EE-B97F-4E7D-BB5E-24925350D3C1}"/>
  <tableColumns count="5">
    <tableColumn id="1" xr3:uid="{96DA1C84-BAD1-46DF-8F91-778FF3692364}" name="Day" dataDxfId="6">
      <calculatedColumnFormula>DAY(Table1[DATE])</calculatedColumnFormula>
    </tableColumn>
    <tableColumn id="2" xr3:uid="{CAA0CAB9-2D5D-4C82-9764-E9A97ADAFBC1}" name="Month" dataDxfId="5">
      <calculatedColumnFormula>INDEX(J1:J12,MATCH(MONTH(Table1[DATE]),G1:G12,0))</calculatedColumnFormula>
    </tableColumn>
    <tableColumn id="3" xr3:uid="{307483AF-675C-4CFF-9B48-AAE1A97EA52A}" name="Year" dataDxfId="4">
      <calculatedColumnFormula>YEAR(Table1[DATE])</calculatedColumnFormula>
    </tableColumn>
    <tableColumn id="4" xr3:uid="{C838F907-0426-4ECA-8525-4D3A454B608F}" name="Previous Year" dataDxfId="3"/>
    <tableColumn id="5" xr3:uid="{C840EC69-48C0-4DF5-BBFB-39941578C7B9}" name="DATE" dataDxfId="2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40" zoomScaleNormal="40" zoomScalePageLayoutView="55" workbookViewId="0">
      <selection activeCell="A30" sqref="A30"/>
    </sheetView>
  </sheetViews>
  <sheetFormatPr defaultColWidth="9" defaultRowHeight="14.5"/>
  <cols>
    <col min="1" max="1" width="12.6328125" style="1" customWidth="1"/>
    <col min="2" max="2" width="12.90625" style="1" bestFit="1" customWidth="1"/>
    <col min="3" max="3" width="10.6328125" style="1" bestFit="1" customWidth="1"/>
    <col min="4" max="5" width="12.08984375" style="1" bestFit="1" customWidth="1"/>
    <col min="6" max="6" width="11" style="1" customWidth="1"/>
    <col min="7" max="7" width="12.08984375" style="1" bestFit="1" customWidth="1"/>
    <col min="8" max="8" width="8.08984375" style="1" bestFit="1" customWidth="1"/>
    <col min="9" max="9" width="8.08984375" style="1" hidden="1" customWidth="1"/>
    <col min="10" max="11" width="8.08984375" style="1" bestFit="1" customWidth="1"/>
    <col min="12" max="13" width="10.6328125" style="1" bestFit="1" customWidth="1"/>
    <col min="14" max="14" width="8.6328125" style="1" bestFit="1" customWidth="1"/>
    <col min="15" max="15" width="10.08984375" style="1" bestFit="1" customWidth="1"/>
    <col min="16" max="16" width="10" style="1" bestFit="1" customWidth="1"/>
    <col min="17" max="17" width="8.08984375" style="1" hidden="1" customWidth="1"/>
    <col min="18" max="18" width="10.6328125" style="1" bestFit="1" customWidth="1"/>
    <col min="19" max="19" width="8.08984375" style="1" bestFit="1" customWidth="1"/>
    <col min="20" max="20" width="10.08984375" style="1" bestFit="1" customWidth="1"/>
    <col min="21" max="21" width="8.6328125" style="1" bestFit="1" customWidth="1"/>
    <col min="22" max="22" width="8.08984375" style="1" hidden="1" customWidth="1"/>
    <col min="23" max="23" width="10.08984375" style="1" bestFit="1" customWidth="1"/>
    <col min="24" max="24" width="10" style="1" bestFit="1" customWidth="1"/>
    <col min="25" max="26" width="8.6328125" style="1" bestFit="1" customWidth="1"/>
    <col min="27" max="27" width="10" style="1" bestFit="1" customWidth="1"/>
    <col min="28" max="28" width="10.6328125" style="1" bestFit="1" customWidth="1"/>
    <col min="29" max="29" width="8.08984375" style="1" bestFit="1" customWidth="1"/>
    <col min="30" max="31" width="10.6328125" style="1" bestFit="1" customWidth="1"/>
    <col min="32" max="32" width="8.08984375" style="1" hidden="1" customWidth="1"/>
    <col min="33" max="34" width="8.6328125" style="1" bestFit="1" customWidth="1"/>
    <col min="35" max="35" width="11.08984375" style="1" bestFit="1" customWidth="1"/>
    <col min="36" max="36" width="8.6328125" style="1" bestFit="1" customWidth="1"/>
    <col min="37" max="37" width="16.0898437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>
      <c r="A50" s="44" t="s">
        <v>36</v>
      </c>
      <c r="B50" s="62">
        <v>34428</v>
      </c>
      <c r="C50" s="62">
        <v>5668</v>
      </c>
      <c r="D50" s="62">
        <v>23128</v>
      </c>
      <c r="E50" s="62">
        <v>54084</v>
      </c>
      <c r="F50" s="62">
        <v>7227</v>
      </c>
      <c r="G50" s="62">
        <v>20774</v>
      </c>
      <c r="H50" s="62">
        <v>644</v>
      </c>
      <c r="I50" s="62" t="s">
        <v>69</v>
      </c>
      <c r="J50" s="62">
        <v>436</v>
      </c>
      <c r="K50" s="62" t="s">
        <v>69</v>
      </c>
      <c r="L50" s="62">
        <v>6856</v>
      </c>
      <c r="M50" s="62">
        <v>4318</v>
      </c>
      <c r="N50" s="62">
        <v>305</v>
      </c>
      <c r="O50" s="62">
        <v>1501</v>
      </c>
      <c r="P50" s="62">
        <v>1012</v>
      </c>
      <c r="Q50" s="62" t="s">
        <v>69</v>
      </c>
      <c r="R50" s="62">
        <v>2556</v>
      </c>
      <c r="S50" s="62">
        <v>622</v>
      </c>
      <c r="T50" s="62">
        <v>1407</v>
      </c>
      <c r="U50" s="62">
        <v>654</v>
      </c>
      <c r="V50" s="62" t="s">
        <v>70</v>
      </c>
      <c r="W50" s="62">
        <v>1283</v>
      </c>
      <c r="X50" s="62">
        <v>969</v>
      </c>
      <c r="Y50" s="62">
        <v>323</v>
      </c>
      <c r="Z50" s="62">
        <v>530</v>
      </c>
      <c r="AA50" s="62">
        <v>908</v>
      </c>
      <c r="AB50" s="62">
        <v>3627</v>
      </c>
      <c r="AC50" s="62" t="s">
        <v>71</v>
      </c>
      <c r="AD50" s="62">
        <v>5470</v>
      </c>
      <c r="AE50" s="62">
        <v>3681</v>
      </c>
      <c r="AF50" s="62" t="s">
        <v>69</v>
      </c>
      <c r="AG50" s="64">
        <v>275</v>
      </c>
      <c r="AH50" s="64">
        <v>183</v>
      </c>
      <c r="AI50" s="64">
        <v>5838</v>
      </c>
      <c r="AJ50" s="64">
        <v>572</v>
      </c>
      <c r="AK50" s="56">
        <f>SUM(B50:AJ50)</f>
        <v>189279</v>
      </c>
      <c r="AL50" s="35"/>
    </row>
    <row r="51" spans="1:38">
      <c r="A51" s="45" t="s">
        <v>37</v>
      </c>
      <c r="B51" s="62">
        <v>150365</v>
      </c>
      <c r="C51" s="62">
        <v>211</v>
      </c>
      <c r="D51" s="62">
        <v>8351</v>
      </c>
      <c r="E51" s="62">
        <v>37864</v>
      </c>
      <c r="F51" s="62">
        <v>784</v>
      </c>
      <c r="G51" s="62">
        <v>28560</v>
      </c>
      <c r="H51" s="62" t="s">
        <v>72</v>
      </c>
      <c r="I51" s="62" t="s">
        <v>69</v>
      </c>
      <c r="J51" s="62" t="s">
        <v>73</v>
      </c>
      <c r="K51" s="62" t="s">
        <v>69</v>
      </c>
      <c r="L51" s="62">
        <v>1792</v>
      </c>
      <c r="M51" s="62" t="s">
        <v>69</v>
      </c>
      <c r="N51" s="62" t="s">
        <v>71</v>
      </c>
      <c r="O51" s="62" t="s">
        <v>71</v>
      </c>
      <c r="P51" s="62" t="s">
        <v>73</v>
      </c>
      <c r="Q51" s="62" t="s">
        <v>69</v>
      </c>
      <c r="R51" s="62" t="s">
        <v>71</v>
      </c>
      <c r="S51" s="62" t="s">
        <v>69</v>
      </c>
      <c r="T51" s="62" t="s">
        <v>69</v>
      </c>
      <c r="U51" s="62" t="s">
        <v>69</v>
      </c>
      <c r="V51" s="62" t="s">
        <v>70</v>
      </c>
      <c r="W51" s="62" t="s">
        <v>71</v>
      </c>
      <c r="X51" s="62" t="s">
        <v>69</v>
      </c>
      <c r="Y51" s="62" t="s">
        <v>69</v>
      </c>
      <c r="Z51" s="62" t="s">
        <v>71</v>
      </c>
      <c r="AA51" s="62" t="s">
        <v>70</v>
      </c>
      <c r="AB51" s="62" t="s">
        <v>69</v>
      </c>
      <c r="AC51" s="62" t="s">
        <v>71</v>
      </c>
      <c r="AD51" s="62" t="s">
        <v>69</v>
      </c>
      <c r="AE51" s="62" t="s">
        <v>69</v>
      </c>
      <c r="AF51" s="62" t="s">
        <v>69</v>
      </c>
      <c r="AG51" s="64">
        <v>0</v>
      </c>
      <c r="AH51" s="64">
        <v>0</v>
      </c>
      <c r="AI51" s="64">
        <v>731</v>
      </c>
      <c r="AJ51" s="64">
        <v>0</v>
      </c>
      <c r="AK51" s="56">
        <f t="shared" ref="AK51:AK52" si="0">SUM(B51:AJ51)</f>
        <v>228658</v>
      </c>
      <c r="AL51" s="35"/>
    </row>
    <row r="52" spans="1:38">
      <c r="A52" s="37" t="s">
        <v>35</v>
      </c>
      <c r="B52" s="57">
        <v>184793</v>
      </c>
      <c r="C52" s="57">
        <v>5879</v>
      </c>
      <c r="D52" s="57">
        <v>31479</v>
      </c>
      <c r="E52" s="57">
        <v>91948</v>
      </c>
      <c r="F52" s="57">
        <v>8011</v>
      </c>
      <c r="G52" s="57">
        <v>49334</v>
      </c>
      <c r="H52" s="57">
        <v>644</v>
      </c>
      <c r="I52" s="57" t="s">
        <v>69</v>
      </c>
      <c r="J52" s="57">
        <v>436</v>
      </c>
      <c r="K52" s="57" t="s">
        <v>69</v>
      </c>
      <c r="L52" s="57">
        <v>8648</v>
      </c>
      <c r="M52" s="57">
        <v>4318</v>
      </c>
      <c r="N52" s="57">
        <v>305</v>
      </c>
      <c r="O52" s="57">
        <v>1501</v>
      </c>
      <c r="P52" s="57">
        <v>1012</v>
      </c>
      <c r="Q52" s="57" t="s">
        <v>69</v>
      </c>
      <c r="R52" s="57">
        <v>2556</v>
      </c>
      <c r="S52" s="57">
        <v>622</v>
      </c>
      <c r="T52" s="57">
        <v>1407</v>
      </c>
      <c r="U52" s="57">
        <v>654</v>
      </c>
      <c r="V52" s="57" t="s">
        <v>70</v>
      </c>
      <c r="W52" s="57">
        <v>1283</v>
      </c>
      <c r="X52" s="57">
        <v>969</v>
      </c>
      <c r="Y52" s="57">
        <v>323</v>
      </c>
      <c r="Z52" s="57">
        <v>530</v>
      </c>
      <c r="AA52" s="57">
        <v>908</v>
      </c>
      <c r="AB52" s="57">
        <v>3627</v>
      </c>
      <c r="AC52" s="57" t="s">
        <v>71</v>
      </c>
      <c r="AD52" s="57">
        <v>5470</v>
      </c>
      <c r="AE52" s="57">
        <v>3681</v>
      </c>
      <c r="AF52" s="57" t="s">
        <v>69</v>
      </c>
      <c r="AG52" s="65">
        <v>275</v>
      </c>
      <c r="AH52" s="65">
        <v>183</v>
      </c>
      <c r="AI52" s="65">
        <v>6569</v>
      </c>
      <c r="AJ52" s="65">
        <v>572</v>
      </c>
      <c r="AK52" s="56">
        <f t="shared" si="0"/>
        <v>417937</v>
      </c>
      <c r="AL52" s="35"/>
    </row>
    <row r="53" spans="1:38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4.5"/>
  <cols>
    <col min="1" max="1" width="14.6328125" style="1" customWidth="1"/>
    <col min="2" max="2" width="13.26953125" style="1" bestFit="1" customWidth="1"/>
    <col min="3" max="9" width="8.6328125" style="1" customWidth="1"/>
    <col min="10" max="10" width="8.6328125" style="1" hidden="1" customWidth="1"/>
    <col min="11" max="17" width="8.6328125" style="1" customWidth="1"/>
    <col min="18" max="18" width="8.6328125" style="1" hidden="1" customWidth="1"/>
    <col min="19" max="22" width="8.6328125" style="1" customWidth="1"/>
    <col min="23" max="23" width="8.6328125" style="1" hidden="1" customWidth="1"/>
    <col min="24" max="32" width="8.6328125" style="1" customWidth="1"/>
    <col min="33" max="33" width="8.6328125" style="1" hidden="1" customWidth="1"/>
    <col min="34" max="36" width="8.6328125" style="1" customWidth="1"/>
    <col min="37" max="37" width="14.6328125" style="1" customWidth="1"/>
    <col min="38" max="16384" width="9" style="1"/>
  </cols>
  <sheetData>
    <row r="1" spans="1:4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>
      <c r="A48" s="35"/>
      <c r="B48" s="47" t="s">
        <v>36</v>
      </c>
      <c r="C48" s="68">
        <v>232</v>
      </c>
      <c r="D48" s="61">
        <v>36</v>
      </c>
      <c r="E48" s="61">
        <v>133</v>
      </c>
      <c r="F48" s="61">
        <v>337</v>
      </c>
      <c r="G48" s="61">
        <v>50</v>
      </c>
      <c r="H48" s="61">
        <v>129</v>
      </c>
      <c r="I48" s="61">
        <v>4</v>
      </c>
      <c r="J48" s="61" t="s">
        <v>69</v>
      </c>
      <c r="K48" s="61">
        <v>4</v>
      </c>
      <c r="L48" s="61" t="s">
        <v>69</v>
      </c>
      <c r="M48" s="61">
        <v>42</v>
      </c>
      <c r="N48" s="61">
        <v>28</v>
      </c>
      <c r="O48" s="61">
        <v>2</v>
      </c>
      <c r="P48" s="61">
        <v>10</v>
      </c>
      <c r="Q48" s="61">
        <v>6</v>
      </c>
      <c r="R48" s="61" t="s">
        <v>69</v>
      </c>
      <c r="S48" s="61">
        <v>18</v>
      </c>
      <c r="T48" s="61">
        <v>4</v>
      </c>
      <c r="U48" s="61">
        <v>10</v>
      </c>
      <c r="V48" s="61">
        <v>4</v>
      </c>
      <c r="W48" s="61" t="s">
        <v>70</v>
      </c>
      <c r="X48" s="61">
        <v>10</v>
      </c>
      <c r="Y48" s="61">
        <v>6</v>
      </c>
      <c r="Z48" s="61">
        <v>2</v>
      </c>
      <c r="AA48" s="61">
        <v>6</v>
      </c>
      <c r="AB48" s="61">
        <v>6</v>
      </c>
      <c r="AC48" s="61">
        <v>24</v>
      </c>
      <c r="AD48" s="61" t="s">
        <v>71</v>
      </c>
      <c r="AE48" s="61">
        <v>36</v>
      </c>
      <c r="AF48" s="61">
        <v>24</v>
      </c>
      <c r="AG48" s="61" t="s">
        <v>69</v>
      </c>
      <c r="AH48" s="66">
        <v>4</v>
      </c>
      <c r="AI48" s="66">
        <v>4</v>
      </c>
      <c r="AJ48" s="66">
        <v>62</v>
      </c>
      <c r="AK48" s="66">
        <v>6</v>
      </c>
      <c r="AL48" s="58">
        <f>SUM(C48:AK48)</f>
        <v>1239</v>
      </c>
      <c r="AM48" s="35"/>
      <c r="AN48" s="35"/>
      <c r="AO48" s="35"/>
    </row>
    <row r="49" spans="1:41">
      <c r="A49" s="35"/>
      <c r="B49" s="48" t="s">
        <v>37</v>
      </c>
      <c r="C49" s="68">
        <v>747</v>
      </c>
      <c r="D49" s="61">
        <v>2</v>
      </c>
      <c r="E49" s="61">
        <v>52</v>
      </c>
      <c r="F49" s="61">
        <v>231</v>
      </c>
      <c r="G49" s="61">
        <v>6</v>
      </c>
      <c r="H49" s="61">
        <v>157</v>
      </c>
      <c r="I49" s="61" t="s">
        <v>72</v>
      </c>
      <c r="J49" s="61" t="s">
        <v>69</v>
      </c>
      <c r="K49" s="61" t="s">
        <v>73</v>
      </c>
      <c r="L49" s="61" t="s">
        <v>69</v>
      </c>
      <c r="M49" s="61">
        <v>16</v>
      </c>
      <c r="N49" s="61" t="s">
        <v>69</v>
      </c>
      <c r="O49" s="61" t="s">
        <v>71</v>
      </c>
      <c r="P49" s="61" t="s">
        <v>71</v>
      </c>
      <c r="Q49" s="61" t="s">
        <v>73</v>
      </c>
      <c r="R49" s="61" t="s">
        <v>69</v>
      </c>
      <c r="S49" s="61" t="s">
        <v>71</v>
      </c>
      <c r="T49" s="61" t="s">
        <v>69</v>
      </c>
      <c r="U49" s="61" t="s">
        <v>69</v>
      </c>
      <c r="V49" s="61" t="s">
        <v>69</v>
      </c>
      <c r="W49" s="61" t="s">
        <v>70</v>
      </c>
      <c r="X49" s="61" t="s">
        <v>71</v>
      </c>
      <c r="Y49" s="61" t="s">
        <v>69</v>
      </c>
      <c r="Z49" s="61" t="s">
        <v>69</v>
      </c>
      <c r="AA49" s="61" t="s">
        <v>71</v>
      </c>
      <c r="AB49" s="61" t="s">
        <v>70</v>
      </c>
      <c r="AC49" s="61" t="s">
        <v>69</v>
      </c>
      <c r="AD49" s="61" t="s">
        <v>71</v>
      </c>
      <c r="AE49" s="61" t="s">
        <v>69</v>
      </c>
      <c r="AF49" s="61" t="s">
        <v>69</v>
      </c>
      <c r="AG49" s="61" t="s">
        <v>69</v>
      </c>
      <c r="AH49" s="66">
        <v>0</v>
      </c>
      <c r="AI49" s="66">
        <v>0</v>
      </c>
      <c r="AJ49" s="66">
        <v>10</v>
      </c>
      <c r="AK49" s="66">
        <v>0</v>
      </c>
      <c r="AL49" s="58">
        <f t="shared" ref="AL49:AL50" si="0">SUM(C49:AK49)</f>
        <v>1221</v>
      </c>
      <c r="AM49" s="35"/>
      <c r="AN49" s="35"/>
      <c r="AO49" s="35"/>
    </row>
    <row r="50" spans="1:41" ht="15" thickBot="1">
      <c r="A50" s="35"/>
      <c r="B50" s="37" t="s">
        <v>35</v>
      </c>
      <c r="C50" s="69">
        <v>979</v>
      </c>
      <c r="D50" s="63">
        <v>38</v>
      </c>
      <c r="E50" s="63">
        <v>185</v>
      </c>
      <c r="F50" s="63">
        <v>568</v>
      </c>
      <c r="G50" s="63">
        <v>56</v>
      </c>
      <c r="H50" s="63">
        <v>286</v>
      </c>
      <c r="I50" s="63">
        <v>4</v>
      </c>
      <c r="J50" s="63" t="s">
        <v>69</v>
      </c>
      <c r="K50" s="63">
        <v>4</v>
      </c>
      <c r="L50" s="63" t="s">
        <v>69</v>
      </c>
      <c r="M50" s="63">
        <v>58</v>
      </c>
      <c r="N50" s="63">
        <v>28</v>
      </c>
      <c r="O50" s="63">
        <v>2</v>
      </c>
      <c r="P50" s="63">
        <v>10</v>
      </c>
      <c r="Q50" s="63">
        <v>6</v>
      </c>
      <c r="R50" s="63" t="s">
        <v>69</v>
      </c>
      <c r="S50" s="63">
        <v>18</v>
      </c>
      <c r="T50" s="63">
        <v>4</v>
      </c>
      <c r="U50" s="63">
        <v>10</v>
      </c>
      <c r="V50" s="63">
        <v>4</v>
      </c>
      <c r="W50" s="63" t="s">
        <v>70</v>
      </c>
      <c r="X50" s="63">
        <v>10</v>
      </c>
      <c r="Y50" s="63">
        <v>6</v>
      </c>
      <c r="Z50" s="63">
        <v>2</v>
      </c>
      <c r="AA50" s="63">
        <v>6</v>
      </c>
      <c r="AB50" s="63">
        <v>6</v>
      </c>
      <c r="AC50" s="63">
        <v>24</v>
      </c>
      <c r="AD50" s="63" t="s">
        <v>71</v>
      </c>
      <c r="AE50" s="63">
        <v>36</v>
      </c>
      <c r="AF50" s="63">
        <v>24</v>
      </c>
      <c r="AG50" s="63" t="s">
        <v>69</v>
      </c>
      <c r="AH50" s="67">
        <v>4</v>
      </c>
      <c r="AI50" s="67">
        <v>4</v>
      </c>
      <c r="AJ50" s="67">
        <v>72</v>
      </c>
      <c r="AK50" s="67">
        <v>6</v>
      </c>
      <c r="AL50" s="58">
        <f t="shared" si="0"/>
        <v>2460</v>
      </c>
      <c r="AM50" s="35"/>
      <c r="AN50" s="35"/>
      <c r="AO50" s="35"/>
    </row>
    <row r="51" spans="1:4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4.5"/>
  <cols>
    <col min="1" max="1" width="13.08984375" style="1" bestFit="1" customWidth="1"/>
    <col min="2" max="2" width="12.08984375" style="1" bestFit="1" customWidth="1"/>
    <col min="3" max="6" width="12.90625" style="1" bestFit="1" customWidth="1"/>
    <col min="7" max="8" width="12.08984375" style="1" bestFit="1" customWidth="1"/>
    <col min="9" max="13" width="12.90625" style="1" bestFit="1" customWidth="1"/>
    <col min="14" max="16" width="13.6328125" style="1" bestFit="1" customWidth="1"/>
    <col min="17" max="17" width="13.08984375" style="1" bestFit="1" customWidth="1"/>
    <col min="18" max="26" width="13.6328125" style="1" bestFit="1" customWidth="1"/>
    <col min="27" max="27" width="14.6328125" style="1" bestFit="1" customWidth="1"/>
    <col min="28" max="28" width="13.6328125" style="1" bestFit="1" customWidth="1"/>
    <col min="29" max="29" width="14.6328125" style="1" bestFit="1" customWidth="1"/>
    <col min="30" max="30" width="13.6328125" style="1" bestFit="1" customWidth="1"/>
    <col min="31" max="31" width="14.08984375" style="1" customWidth="1"/>
    <col min="32" max="32" width="12.36328125" style="1" bestFit="1" customWidth="1"/>
    <col min="33" max="33" width="14.26953125" style="1" bestFit="1" customWidth="1"/>
    <col min="34" max="16384" width="9" style="1"/>
  </cols>
  <sheetData>
    <row r="1" spans="1:32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>
      <c r="A4" s="31"/>
      <c r="B4" s="59">
        <v>45588</v>
      </c>
      <c r="C4" s="59">
        <v>45589</v>
      </c>
      <c r="D4" s="59">
        <v>45590</v>
      </c>
      <c r="E4" s="59">
        <v>45591</v>
      </c>
      <c r="F4" s="59">
        <v>45592</v>
      </c>
      <c r="G4" s="59">
        <v>45593</v>
      </c>
      <c r="H4" s="59">
        <v>45594</v>
      </c>
      <c r="I4" s="59">
        <v>45595</v>
      </c>
      <c r="J4" s="59">
        <v>45596</v>
      </c>
      <c r="K4" s="59">
        <v>45597</v>
      </c>
      <c r="L4" s="59">
        <v>45598</v>
      </c>
      <c r="M4" s="59">
        <v>45599</v>
      </c>
      <c r="N4" s="59">
        <v>45600</v>
      </c>
      <c r="O4" s="59">
        <v>45601</v>
      </c>
      <c r="P4" s="59">
        <v>45602</v>
      </c>
      <c r="Q4" s="59">
        <v>45603</v>
      </c>
      <c r="R4" s="26">
        <v>45604</v>
      </c>
      <c r="S4" s="60">
        <v>45605</v>
      </c>
      <c r="T4" s="60">
        <v>45606</v>
      </c>
      <c r="U4" s="60">
        <v>45607</v>
      </c>
      <c r="V4" s="60">
        <v>45608</v>
      </c>
      <c r="W4" s="60">
        <v>45609</v>
      </c>
      <c r="X4" s="60">
        <v>45610</v>
      </c>
      <c r="Y4" s="60">
        <v>45611</v>
      </c>
      <c r="Z4" s="60">
        <v>45612</v>
      </c>
      <c r="AA4" s="60">
        <v>45613</v>
      </c>
      <c r="AB4" s="60">
        <v>45614</v>
      </c>
      <c r="AC4" s="60">
        <v>45615</v>
      </c>
      <c r="AD4" s="60">
        <v>45616</v>
      </c>
      <c r="AE4" s="60">
        <v>45617</v>
      </c>
    </row>
    <row r="5" spans="1:32">
      <c r="A5" s="7" t="s">
        <v>36</v>
      </c>
      <c r="B5" s="13">
        <v>162041</v>
      </c>
      <c r="C5" s="13">
        <v>161931</v>
      </c>
      <c r="D5" s="13">
        <v>170943</v>
      </c>
      <c r="E5" s="13">
        <v>171722</v>
      </c>
      <c r="F5" s="13">
        <v>178239</v>
      </c>
      <c r="G5" s="13">
        <v>174908</v>
      </c>
      <c r="H5" s="13">
        <v>163200</v>
      </c>
      <c r="I5" s="13">
        <v>163989</v>
      </c>
      <c r="J5" s="13">
        <v>172193</v>
      </c>
      <c r="K5" s="13">
        <v>176770</v>
      </c>
      <c r="L5" s="13">
        <v>170391</v>
      </c>
      <c r="M5" s="13">
        <v>178203</v>
      </c>
      <c r="N5" s="13">
        <v>174372</v>
      </c>
      <c r="O5" s="13">
        <v>164828</v>
      </c>
      <c r="P5" s="13">
        <v>169972</v>
      </c>
      <c r="Q5" s="13">
        <v>179045</v>
      </c>
      <c r="R5" s="13">
        <v>193450</v>
      </c>
      <c r="S5" s="13">
        <v>186913</v>
      </c>
      <c r="T5" s="13">
        <v>194380</v>
      </c>
      <c r="U5" s="13">
        <v>190780</v>
      </c>
      <c r="V5" s="13">
        <v>178902</v>
      </c>
      <c r="W5" s="13">
        <v>179595</v>
      </c>
      <c r="X5" s="13">
        <v>186969</v>
      </c>
      <c r="Y5" s="13">
        <v>189183</v>
      </c>
      <c r="Z5" s="13">
        <v>182066</v>
      </c>
      <c r="AA5" s="13">
        <v>195400</v>
      </c>
      <c r="AB5" s="13">
        <v>190503</v>
      </c>
      <c r="AC5" s="13">
        <v>182068</v>
      </c>
      <c r="AD5" s="13">
        <v>185226</v>
      </c>
      <c r="AE5" s="13">
        <v>189279</v>
      </c>
      <c r="AF5" s="24"/>
    </row>
    <row r="6" spans="1:32">
      <c r="A6" s="8" t="s">
        <v>37</v>
      </c>
      <c r="B6" s="13">
        <v>204634</v>
      </c>
      <c r="C6" s="13">
        <v>192376</v>
      </c>
      <c r="D6" s="13">
        <v>210966</v>
      </c>
      <c r="E6" s="13">
        <v>209123</v>
      </c>
      <c r="F6" s="13">
        <v>213452</v>
      </c>
      <c r="G6" s="13">
        <v>208272</v>
      </c>
      <c r="H6" s="13">
        <v>196293</v>
      </c>
      <c r="I6" s="13">
        <v>200922</v>
      </c>
      <c r="J6" s="13">
        <v>202287</v>
      </c>
      <c r="K6" s="13">
        <v>212414</v>
      </c>
      <c r="L6" s="13">
        <v>220170</v>
      </c>
      <c r="M6" s="13">
        <v>229610</v>
      </c>
      <c r="N6" s="13">
        <v>218134</v>
      </c>
      <c r="O6" s="13">
        <v>203228</v>
      </c>
      <c r="P6" s="13">
        <v>203690</v>
      </c>
      <c r="Q6" s="13">
        <v>205737</v>
      </c>
      <c r="R6" s="13">
        <v>222651</v>
      </c>
      <c r="S6" s="13">
        <v>226832</v>
      </c>
      <c r="T6" s="13">
        <v>233798</v>
      </c>
      <c r="U6" s="13">
        <v>221104</v>
      </c>
      <c r="V6" s="13">
        <v>210957</v>
      </c>
      <c r="W6" s="13">
        <v>209004</v>
      </c>
      <c r="X6" s="13">
        <v>216719</v>
      </c>
      <c r="Y6" s="13">
        <v>233023</v>
      </c>
      <c r="Z6" s="13">
        <v>239337</v>
      </c>
      <c r="AA6" s="13">
        <v>242117</v>
      </c>
      <c r="AB6" s="13">
        <v>233338</v>
      </c>
      <c r="AC6" s="13">
        <v>220614</v>
      </c>
      <c r="AD6" s="13">
        <v>227109</v>
      </c>
      <c r="AE6" s="13">
        <v>228658</v>
      </c>
      <c r="AF6" s="24"/>
    </row>
    <row r="7" spans="1:32">
      <c r="A7" s="13" t="s">
        <v>35</v>
      </c>
      <c r="B7" s="13">
        <v>366675</v>
      </c>
      <c r="C7" s="13">
        <v>354307</v>
      </c>
      <c r="D7" s="13">
        <v>381909</v>
      </c>
      <c r="E7" s="13">
        <v>380845</v>
      </c>
      <c r="F7" s="13">
        <v>391691</v>
      </c>
      <c r="G7" s="13">
        <v>383180</v>
      </c>
      <c r="H7" s="13">
        <v>359493</v>
      </c>
      <c r="I7" s="13">
        <v>364911</v>
      </c>
      <c r="J7" s="13">
        <v>374480</v>
      </c>
      <c r="K7" s="13">
        <v>389184</v>
      </c>
      <c r="L7" s="13">
        <v>390561</v>
      </c>
      <c r="M7" s="13">
        <v>407813</v>
      </c>
      <c r="N7" s="13">
        <v>392506</v>
      </c>
      <c r="O7" s="13">
        <v>368056</v>
      </c>
      <c r="P7" s="13">
        <v>373662</v>
      </c>
      <c r="Q7" s="13">
        <v>384782</v>
      </c>
      <c r="R7" s="13">
        <v>416101</v>
      </c>
      <c r="S7" s="13">
        <v>413745</v>
      </c>
      <c r="T7" s="13">
        <v>428178</v>
      </c>
      <c r="U7" s="13">
        <v>411884</v>
      </c>
      <c r="V7" s="13">
        <v>389859</v>
      </c>
      <c r="W7" s="13">
        <v>388599</v>
      </c>
      <c r="X7" s="13">
        <v>403688</v>
      </c>
      <c r="Y7" s="13">
        <v>422206</v>
      </c>
      <c r="Z7" s="13">
        <v>421403</v>
      </c>
      <c r="AA7" s="13">
        <v>437517</v>
      </c>
      <c r="AB7" s="13">
        <v>423841</v>
      </c>
      <c r="AC7" s="13">
        <v>402682</v>
      </c>
      <c r="AD7" s="13">
        <v>412335</v>
      </c>
      <c r="AE7" s="13">
        <v>417937</v>
      </c>
      <c r="AF7" s="24"/>
    </row>
    <row r="8" spans="1:3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>
      <c r="A9" s="25"/>
      <c r="B9" s="33"/>
    </row>
    <row r="10" spans="1:32">
      <c r="A10" s="5"/>
      <c r="B10" s="34"/>
    </row>
    <row r="11" spans="1:32">
      <c r="A11" s="5"/>
    </row>
    <row r="12" spans="1:32">
      <c r="A12" s="5"/>
    </row>
    <row r="13" spans="1:32">
      <c r="A13" s="5"/>
    </row>
    <row r="14" spans="1:32">
      <c r="A14" s="5"/>
    </row>
    <row r="15" spans="1:32">
      <c r="A15" s="5"/>
    </row>
    <row r="16" spans="1:32">
      <c r="A16" s="2"/>
    </row>
    <row r="17" spans="1:1">
      <c r="A17" s="2"/>
    </row>
    <row r="18" spans="1:1">
      <c r="A18" s="2"/>
    </row>
  </sheetData>
  <conditionalFormatting sqref="B4:AE4">
    <cfRule type="timePeriod" dxfId="1" priority="1" timePeriod="lastMonth">
      <formula>AND(MONTH(B4)=MONTH(EDATE(TODAY(),0-1)),YEAR(B4)=YEAR(EDATE(TODAY(),0-1)))</formula>
    </cfRule>
    <cfRule type="timePeriod" dxfId="0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4.5"/>
  <cols>
    <col min="1" max="2" width="11.6328125" style="3" bestFit="1" customWidth="1"/>
    <col min="3" max="3" width="13" style="3" bestFit="1" customWidth="1"/>
    <col min="4" max="4" width="22.6328125" style="3" bestFit="1" customWidth="1"/>
    <col min="5" max="6" width="14.08984375" style="3" bestFit="1" customWidth="1"/>
    <col min="7" max="7" width="13.08984375" style="3" bestFit="1" customWidth="1"/>
    <col min="8" max="8" width="14.6328125" style="3" customWidth="1"/>
    <col min="9" max="9" width="13.90625" style="3" bestFit="1" customWidth="1"/>
    <col min="10" max="10" width="14.08984375" style="3" bestFit="1" customWidth="1"/>
    <col min="11" max="11" width="15.6328125" style="3" customWidth="1"/>
    <col min="12" max="12" width="13.90625" style="3" bestFit="1" customWidth="1"/>
    <col min="13" max="13" width="14.08984375" style="3" bestFit="1" customWidth="1"/>
    <col min="14" max="14" width="15.90625" style="3" customWidth="1"/>
    <col min="15" max="16" width="15.08984375" style="3" customWidth="1"/>
    <col min="17" max="29" width="9" style="3"/>
    <col min="30" max="30" width="119.08984375" style="3" customWidth="1"/>
    <col min="31" max="16384" width="9" style="3"/>
  </cols>
  <sheetData>
    <row r="2" spans="1:30">
      <c r="D2" s="6"/>
    </row>
    <row r="4" spans="1:30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>
      <c r="A8" s="4"/>
      <c r="B8" s="4"/>
      <c r="C8" s="4"/>
      <c r="AD8" s="6" t="s">
        <v>68</v>
      </c>
    </row>
    <row r="9" spans="1:30">
      <c r="A9" s="4"/>
      <c r="B9" s="4"/>
      <c r="C9" s="4"/>
      <c r="O9" s="16"/>
    </row>
    <row r="10" spans="1:30">
      <c r="P10" s="15"/>
    </row>
    <row r="11" spans="1:30">
      <c r="P11" s="15"/>
    </row>
    <row r="12" spans="1:30">
      <c r="P12" s="15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4.5"/>
  <cols>
    <col min="1" max="1" width="9.08984375" customWidth="1"/>
    <col min="3" max="3" width="9.6328125" bestFit="1" customWidth="1"/>
    <col min="4" max="4" width="17.90625" hidden="1" customWidth="1"/>
    <col min="5" max="5" width="13.6328125" style="30" customWidth="1"/>
    <col min="7" max="8" width="8.6328125" hidden="1" customWidth="1"/>
    <col min="9" max="10" width="0" hidden="1" customWidth="1"/>
  </cols>
  <sheetData>
    <row r="1" spans="1:10" s="20" customFormat="1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>
      <c r="A2" s="27">
        <f>DAY(Table1[DATE])</f>
        <v>21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45617</v>
      </c>
      <c r="G2" s="20">
        <v>2</v>
      </c>
      <c r="H2" s="20" t="s">
        <v>44</v>
      </c>
      <c r="J2" s="20" t="s">
        <v>58</v>
      </c>
    </row>
    <row r="3" spans="1:10" ht="52.5" hidden="1" customHeight="1">
      <c r="G3">
        <v>3</v>
      </c>
      <c r="H3" t="s">
        <v>45</v>
      </c>
      <c r="J3" s="20" t="s">
        <v>59</v>
      </c>
    </row>
    <row r="4" spans="1:10" ht="36" hidden="1" customHeight="1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>
      <c r="A5" t="s">
        <v>48</v>
      </c>
      <c r="B5" s="18" t="str">
        <f>A5&amp;$A$2&amp;VLOOKUP($A$2,$G$1:$H$31,2,0)&amp;" "&amp;$B$2&amp;" "&amp;$C$2</f>
        <v>Number of Total Passengers as of 21st Nov 2024</v>
      </c>
      <c r="G5">
        <v>5</v>
      </c>
      <c r="H5" t="s">
        <v>47</v>
      </c>
      <c r="J5" s="20" t="s">
        <v>61</v>
      </c>
    </row>
    <row r="6" spans="1:10" ht="32.25" hidden="1" customHeight="1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>
      <c r="A7" t="s">
        <v>50</v>
      </c>
      <c r="B7" s="18" t="str">
        <f>A7&amp;$A$2&amp;VLOOKUP($A$2,$G$1:$H$31,2,0)&amp;" "&amp;$B$2&amp;" "&amp;$C$2</f>
        <v>Number of Total Flights as of 21st Nov 2024</v>
      </c>
      <c r="G7">
        <v>7</v>
      </c>
      <c r="H7" t="s">
        <v>47</v>
      </c>
      <c r="J7" s="20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>
      <c r="A9" t="s">
        <v>52</v>
      </c>
      <c r="B9" s="18" t="str">
        <f>A9&amp;$A$2&amp;VLOOKUP($A$2,$G$1:$H$31,2,0)&amp;" "&amp;$B$2&amp;" "&amp;$C$2</f>
        <v>Total Passengers as of 21st Nov 2024</v>
      </c>
      <c r="G9">
        <v>9</v>
      </c>
      <c r="H9" t="s">
        <v>47</v>
      </c>
      <c r="J9" s="20" t="s">
        <v>64</v>
      </c>
    </row>
    <row r="10" spans="1:10" ht="43.5" hidden="1" customHeight="1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>
      <c r="G12">
        <v>12</v>
      </c>
      <c r="H12" t="s">
        <v>47</v>
      </c>
      <c r="J12" s="20" t="s">
        <v>67</v>
      </c>
    </row>
    <row r="13" spans="1:10" hidden="1">
      <c r="G13">
        <v>13</v>
      </c>
      <c r="H13" t="s">
        <v>47</v>
      </c>
      <c r="J13" s="20"/>
    </row>
    <row r="14" spans="1:10" hidden="1">
      <c r="G14">
        <v>14</v>
      </c>
      <c r="H14" t="s">
        <v>47</v>
      </c>
      <c r="J14" s="20"/>
    </row>
    <row r="15" spans="1:10" hidden="1">
      <c r="G15">
        <v>15</v>
      </c>
      <c r="H15" t="s">
        <v>47</v>
      </c>
      <c r="J15" s="20"/>
    </row>
    <row r="16" spans="1:10" hidden="1">
      <c r="G16">
        <v>16</v>
      </c>
      <c r="H16" t="s">
        <v>47</v>
      </c>
      <c r="J16" s="20"/>
    </row>
    <row r="17" spans="7:10" hidden="1">
      <c r="G17">
        <v>17</v>
      </c>
      <c r="H17" t="s">
        <v>47</v>
      </c>
      <c r="J17" s="20"/>
    </row>
    <row r="18" spans="7:10" hidden="1">
      <c r="G18">
        <v>18</v>
      </c>
      <c r="H18" t="s">
        <v>47</v>
      </c>
      <c r="J18" s="20"/>
    </row>
    <row r="19" spans="7:10" hidden="1">
      <c r="G19">
        <v>19</v>
      </c>
      <c r="H19" t="s">
        <v>47</v>
      </c>
      <c r="J19" s="20"/>
    </row>
    <row r="20" spans="7:10" hidden="1">
      <c r="G20">
        <v>20</v>
      </c>
      <c r="H20" t="s">
        <v>47</v>
      </c>
      <c r="J20" s="20"/>
    </row>
    <row r="21" spans="7:10" hidden="1">
      <c r="G21">
        <v>21</v>
      </c>
      <c r="H21" t="s">
        <v>43</v>
      </c>
      <c r="J21" s="20"/>
    </row>
    <row r="22" spans="7:10" hidden="1">
      <c r="G22">
        <v>22</v>
      </c>
      <c r="H22" t="s">
        <v>44</v>
      </c>
      <c r="J22" s="20"/>
    </row>
    <row r="23" spans="7:10" hidden="1">
      <c r="G23">
        <v>23</v>
      </c>
      <c r="H23" t="s">
        <v>45</v>
      </c>
      <c r="J23" s="20"/>
    </row>
    <row r="24" spans="7:10" hidden="1">
      <c r="G24">
        <v>24</v>
      </c>
      <c r="H24" t="s">
        <v>47</v>
      </c>
      <c r="J24" s="20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1f8fc93-d40b-44ac-9772-57f29c0b5a0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2024-11-22T12:15:57Z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