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"/>
    </mc:Choice>
  </mc:AlternateContent>
  <xr:revisionPtr revIDLastSave="0" documentId="8_{368D9E82-95CC-4971-B0A9-5F2687B7958B}" xr6:coauthVersionLast="36" xr6:coauthVersionMax="36" xr10:uidLastSave="{00000000-0000-0000-0000-000000000000}"/>
  <bookViews>
    <workbookView xWindow="-108" yWindow="-108" windowWidth="19416" windowHeight="10416" tabRatio="732" xr2:uid="{00000000-000D-0000-FFFF-FFFF00000000}"/>
  </bookViews>
  <sheets>
    <sheet name="Total Pax by AP Jan -Dec 24" sheetId="1" r:id="rId1"/>
    <sheet name="Total AC MM by AP Jan-Dec24" sheetId="6" r:id="rId2"/>
    <sheet name="Total Freight by AP Jan-Dec24" sheetId="7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7" i="1" l="1"/>
  <c r="AJ49" i="6" l="1"/>
  <c r="AK49" i="6"/>
  <c r="AG49" i="6"/>
  <c r="AH49" i="6"/>
  <c r="AD49" i="6"/>
  <c r="AE49" i="6"/>
  <c r="AA49" i="6"/>
  <c r="AB49" i="6"/>
  <c r="X49" i="6"/>
  <c r="Y49" i="6"/>
  <c r="U49" i="6"/>
  <c r="V49" i="6"/>
  <c r="R49" i="6"/>
  <c r="S49" i="6"/>
  <c r="D49" i="6"/>
  <c r="C49" i="6"/>
  <c r="F49" i="6"/>
  <c r="G49" i="6"/>
  <c r="J49" i="6"/>
  <c r="I49" i="6"/>
  <c r="P49" i="6"/>
  <c r="O49" i="6"/>
  <c r="M49" i="6"/>
  <c r="L49" i="6"/>
  <c r="AN30" i="6" l="1"/>
  <c r="AN30" i="7" l="1"/>
  <c r="AM30" i="7"/>
  <c r="AL30" i="7"/>
  <c r="AI30" i="7"/>
  <c r="AF30" i="7"/>
  <c r="AC30" i="7"/>
  <c r="Z30" i="7"/>
  <c r="W30" i="7"/>
  <c r="T30" i="7"/>
  <c r="Q30" i="7"/>
  <c r="N30" i="7"/>
  <c r="K30" i="7"/>
  <c r="H30" i="7"/>
  <c r="E30" i="7"/>
  <c r="E30" i="6"/>
  <c r="AL30" i="6"/>
  <c r="Z30" i="6"/>
  <c r="T30" i="6"/>
  <c r="N30" i="6"/>
  <c r="N43" i="6"/>
  <c r="N42" i="6"/>
  <c r="K30" i="6"/>
  <c r="G44" i="6"/>
  <c r="I44" i="6"/>
  <c r="J44" i="6"/>
  <c r="L44" i="6"/>
  <c r="M44" i="6"/>
  <c r="O44" i="6"/>
  <c r="P44" i="6"/>
  <c r="R44" i="6"/>
  <c r="S44" i="6"/>
  <c r="U44" i="6"/>
  <c r="V44" i="6"/>
  <c r="X44" i="6"/>
  <c r="Y44" i="6"/>
  <c r="AA44" i="6"/>
  <c r="AB44" i="6"/>
  <c r="AD44" i="6"/>
  <c r="AE44" i="6"/>
  <c r="AG44" i="6"/>
  <c r="AH44" i="6"/>
  <c r="AJ44" i="6"/>
  <c r="AK44" i="6"/>
  <c r="H30" i="6"/>
  <c r="AL30" i="1"/>
  <c r="AF30" i="1"/>
  <c r="AC30" i="1"/>
  <c r="K30" i="1"/>
  <c r="N30" i="1"/>
  <c r="T30" i="1"/>
  <c r="T41" i="1"/>
  <c r="N43" i="1"/>
  <c r="N42" i="1"/>
  <c r="L44" i="1"/>
  <c r="M44" i="1"/>
  <c r="O44" i="1"/>
  <c r="P44" i="1"/>
  <c r="R44" i="1"/>
  <c r="S44" i="1"/>
  <c r="U44" i="1"/>
  <c r="V44" i="1"/>
  <c r="X44" i="1"/>
  <c r="Y44" i="1"/>
  <c r="AA44" i="1"/>
  <c r="AB44" i="1"/>
  <c r="AD44" i="1"/>
  <c r="AE44" i="1"/>
  <c r="AG44" i="1"/>
  <c r="AH44" i="1"/>
  <c r="AJ44" i="1"/>
  <c r="AK44" i="1"/>
  <c r="H33" i="1"/>
  <c r="H34" i="1"/>
  <c r="H19" i="1"/>
  <c r="H20" i="1"/>
  <c r="H21" i="1"/>
  <c r="H22" i="1"/>
  <c r="H23" i="1"/>
  <c r="H24" i="1"/>
  <c r="H25" i="1"/>
  <c r="H26" i="1"/>
  <c r="H27" i="1"/>
  <c r="H28" i="1"/>
  <c r="H29" i="1"/>
  <c r="H30" i="1"/>
  <c r="H18" i="1"/>
  <c r="H31" i="1"/>
  <c r="H32" i="1"/>
  <c r="H35" i="1"/>
  <c r="H36" i="1"/>
  <c r="H37" i="1"/>
  <c r="H38" i="1"/>
  <c r="H39" i="1"/>
  <c r="H40" i="1"/>
  <c r="H41" i="1"/>
  <c r="H42" i="1"/>
  <c r="H43" i="1"/>
  <c r="AO30" i="7" l="1"/>
  <c r="E30" i="1"/>
  <c r="AM30" i="6" l="1"/>
  <c r="AO30" i="6" s="1"/>
  <c r="AI30" i="6" l="1"/>
  <c r="AI30" i="1"/>
  <c r="AI12" i="1" l="1"/>
  <c r="AF30" i="6" l="1"/>
  <c r="AC30" i="6" l="1"/>
  <c r="Z30" i="1" l="1"/>
  <c r="W30" i="6" l="1"/>
  <c r="W30" i="1"/>
  <c r="AN28" i="6" l="1"/>
  <c r="Q30" i="6" l="1"/>
  <c r="Q30" i="1" l="1"/>
  <c r="D49" i="1"/>
  <c r="C49" i="1"/>
  <c r="R49" i="1"/>
  <c r="P49" i="1"/>
  <c r="O49" i="1"/>
  <c r="M49" i="1"/>
  <c r="L49" i="1"/>
  <c r="J49" i="1"/>
  <c r="I49" i="1"/>
  <c r="F49" i="1"/>
  <c r="C48" i="1"/>
  <c r="AN30" i="1"/>
  <c r="AM30" i="1"/>
  <c r="AM8" i="1"/>
  <c r="AJ49" i="1"/>
  <c r="AG49" i="1"/>
  <c r="AD49" i="1"/>
  <c r="AA49" i="1"/>
  <c r="X49" i="1"/>
  <c r="U49" i="1"/>
  <c r="AO30" i="1" l="1"/>
  <c r="N25" i="7" l="1"/>
  <c r="N24" i="7"/>
  <c r="K17" i="1" l="1"/>
  <c r="AM8" i="7" l="1"/>
  <c r="AN8" i="7"/>
  <c r="AM9" i="7"/>
  <c r="AN9" i="7"/>
  <c r="AM10" i="7"/>
  <c r="AN10" i="7"/>
  <c r="AM11" i="7"/>
  <c r="AN11" i="7"/>
  <c r="AM12" i="7"/>
  <c r="AN12" i="7"/>
  <c r="AM13" i="7"/>
  <c r="AN13" i="7"/>
  <c r="AM14" i="7"/>
  <c r="AN14" i="7"/>
  <c r="AM15" i="7"/>
  <c r="AN15" i="7"/>
  <c r="AM16" i="7"/>
  <c r="AN16" i="7"/>
  <c r="AM17" i="7"/>
  <c r="AN17" i="7"/>
  <c r="AM18" i="7"/>
  <c r="AN18" i="7"/>
  <c r="AM19" i="7"/>
  <c r="AN19" i="7"/>
  <c r="AM20" i="7"/>
  <c r="AN20" i="7"/>
  <c r="AM21" i="7"/>
  <c r="AN21" i="7"/>
  <c r="AM22" i="7"/>
  <c r="AN22" i="7"/>
  <c r="AM23" i="7"/>
  <c r="AN23" i="7"/>
  <c r="AM24" i="7"/>
  <c r="AM25" i="7"/>
  <c r="AN25" i="7"/>
  <c r="AM26" i="7"/>
  <c r="AN26" i="7"/>
  <c r="AM27" i="7"/>
  <c r="AN27" i="7"/>
  <c r="AM28" i="7"/>
  <c r="AN28" i="7"/>
  <c r="AM29" i="7"/>
  <c r="AN29" i="7"/>
  <c r="AM31" i="7"/>
  <c r="AN31" i="7"/>
  <c r="AM32" i="7"/>
  <c r="AN32" i="7"/>
  <c r="AM33" i="7"/>
  <c r="AN33" i="7"/>
  <c r="AM34" i="7"/>
  <c r="AN34" i="7"/>
  <c r="AM35" i="7"/>
  <c r="AN35" i="7"/>
  <c r="AM36" i="7"/>
  <c r="AN36" i="7"/>
  <c r="AM37" i="7"/>
  <c r="AN37" i="7"/>
  <c r="AM38" i="7"/>
  <c r="AN38" i="7"/>
  <c r="AM39" i="7"/>
  <c r="AN39" i="7"/>
  <c r="AM40" i="7"/>
  <c r="AN40" i="7"/>
  <c r="AM42" i="7"/>
  <c r="AN42" i="7"/>
  <c r="AM43" i="7"/>
  <c r="AN43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1" i="7"/>
  <c r="W32" i="7"/>
  <c r="W33" i="7"/>
  <c r="W34" i="7"/>
  <c r="W35" i="7"/>
  <c r="W36" i="7"/>
  <c r="W37" i="7"/>
  <c r="W38" i="7"/>
  <c r="W39" i="7"/>
  <c r="W40" i="7"/>
  <c r="W41" i="7"/>
  <c r="W42" i="7"/>
  <c r="W43" i="7"/>
  <c r="AO24" i="7" l="1"/>
  <c r="AL24" i="7"/>
  <c r="AI24" i="7"/>
  <c r="AF24" i="7"/>
  <c r="AC24" i="7"/>
  <c r="Z24" i="7"/>
  <c r="T24" i="7"/>
  <c r="Q24" i="7"/>
  <c r="K24" i="7"/>
  <c r="H24" i="7"/>
  <c r="E24" i="7"/>
  <c r="AN24" i="6"/>
  <c r="AM24" i="6"/>
  <c r="AL24" i="6"/>
  <c r="AI24" i="6"/>
  <c r="AF24" i="6"/>
  <c r="AC24" i="6"/>
  <c r="Z24" i="6"/>
  <c r="Q24" i="6"/>
  <c r="N24" i="6"/>
  <c r="K24" i="6"/>
  <c r="H24" i="6"/>
  <c r="E24" i="6"/>
  <c r="W24" i="6"/>
  <c r="T24" i="6"/>
  <c r="AM24" i="1"/>
  <c r="AN24" i="1"/>
  <c r="AL24" i="1"/>
  <c r="AI24" i="1"/>
  <c r="AF24" i="1"/>
  <c r="AC24" i="1"/>
  <c r="Z24" i="1"/>
  <c r="W24" i="1"/>
  <c r="T24" i="1"/>
  <c r="Q24" i="1"/>
  <c r="N24" i="1"/>
  <c r="K24" i="1"/>
  <c r="E2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AK51" i="7"/>
  <c r="AJ51" i="7"/>
  <c r="AH51" i="7"/>
  <c r="AG51" i="7"/>
  <c r="AE51" i="7"/>
  <c r="AD51" i="7"/>
  <c r="AB51" i="7"/>
  <c r="AA51" i="7"/>
  <c r="Y51" i="7"/>
  <c r="X51" i="7"/>
  <c r="V51" i="7"/>
  <c r="U51" i="7"/>
  <c r="P51" i="7"/>
  <c r="O51" i="7"/>
  <c r="M51" i="7"/>
  <c r="L51" i="7"/>
  <c r="J51" i="7"/>
  <c r="I51" i="7"/>
  <c r="G51" i="7"/>
  <c r="F51" i="7"/>
  <c r="D51" i="7"/>
  <c r="C51" i="7"/>
  <c r="AK50" i="7"/>
  <c r="AJ50" i="7"/>
  <c r="AH50" i="7"/>
  <c r="AG50" i="7"/>
  <c r="AE50" i="7"/>
  <c r="AD50" i="7"/>
  <c r="AB50" i="7"/>
  <c r="AA50" i="7"/>
  <c r="Y50" i="7"/>
  <c r="X50" i="7"/>
  <c r="V50" i="7"/>
  <c r="U50" i="7"/>
  <c r="S50" i="7"/>
  <c r="R50" i="7"/>
  <c r="P50" i="7"/>
  <c r="O50" i="7"/>
  <c r="M50" i="7"/>
  <c r="L50" i="7"/>
  <c r="J50" i="7"/>
  <c r="I50" i="7"/>
  <c r="G50" i="7"/>
  <c r="F50" i="7"/>
  <c r="D50" i="7"/>
  <c r="C50" i="7"/>
  <c r="AK49" i="7"/>
  <c r="AJ49" i="7"/>
  <c r="AH49" i="7"/>
  <c r="AG49" i="7"/>
  <c r="AE49" i="7"/>
  <c r="AD49" i="7"/>
  <c r="AB49" i="7"/>
  <c r="AA49" i="7"/>
  <c r="Y49" i="7"/>
  <c r="X49" i="7"/>
  <c r="V49" i="7"/>
  <c r="U49" i="7"/>
  <c r="S49" i="7"/>
  <c r="R49" i="7"/>
  <c r="P49" i="7"/>
  <c r="O49" i="7"/>
  <c r="M49" i="7"/>
  <c r="L49" i="7"/>
  <c r="J49" i="7"/>
  <c r="I49" i="7"/>
  <c r="G49" i="7"/>
  <c r="F49" i="7"/>
  <c r="D49" i="7"/>
  <c r="C49" i="7"/>
  <c r="AK48" i="7"/>
  <c r="AJ48" i="7"/>
  <c r="AH48" i="7"/>
  <c r="AG48" i="7"/>
  <c r="AE48" i="7"/>
  <c r="AD48" i="7"/>
  <c r="AB48" i="7"/>
  <c r="AA48" i="7"/>
  <c r="Y48" i="7"/>
  <c r="X48" i="7"/>
  <c r="V48" i="7"/>
  <c r="U48" i="7"/>
  <c r="S48" i="7"/>
  <c r="R48" i="7"/>
  <c r="P48" i="7"/>
  <c r="O48" i="7"/>
  <c r="M48" i="7"/>
  <c r="L48" i="7"/>
  <c r="J48" i="7"/>
  <c r="I48" i="7"/>
  <c r="G48" i="7"/>
  <c r="F48" i="7"/>
  <c r="D48" i="7"/>
  <c r="C48" i="7"/>
  <c r="AM46" i="7"/>
  <c r="AJ46" i="7"/>
  <c r="AG46" i="7"/>
  <c r="AD46" i="7"/>
  <c r="AA46" i="7"/>
  <c r="X46" i="7"/>
  <c r="U46" i="7"/>
  <c r="R46" i="7"/>
  <c r="O46" i="7"/>
  <c r="L46" i="7"/>
  <c r="I46" i="7"/>
  <c r="F46" i="7"/>
  <c r="C46" i="7"/>
  <c r="AK44" i="7"/>
  <c r="AJ44" i="7"/>
  <c r="AH44" i="7"/>
  <c r="AG44" i="7"/>
  <c r="AE44" i="7"/>
  <c r="AD44" i="7"/>
  <c r="AB44" i="7"/>
  <c r="AA44" i="7"/>
  <c r="Y44" i="7"/>
  <c r="X44" i="7"/>
  <c r="V44" i="7"/>
  <c r="U44" i="7"/>
  <c r="P44" i="7"/>
  <c r="O44" i="7"/>
  <c r="M44" i="7"/>
  <c r="L44" i="7"/>
  <c r="J44" i="7"/>
  <c r="I44" i="7"/>
  <c r="G44" i="7"/>
  <c r="F44" i="7"/>
  <c r="D44" i="7"/>
  <c r="C44" i="7"/>
  <c r="AL43" i="7"/>
  <c r="AI43" i="7"/>
  <c r="AF43" i="7"/>
  <c r="AC43" i="7"/>
  <c r="Z43" i="7"/>
  <c r="T43" i="7"/>
  <c r="Q43" i="7"/>
  <c r="K43" i="7"/>
  <c r="H43" i="7"/>
  <c r="E43" i="7"/>
  <c r="AL42" i="7"/>
  <c r="AI42" i="7"/>
  <c r="AF42" i="7"/>
  <c r="AC42" i="7"/>
  <c r="Z42" i="7"/>
  <c r="T42" i="7"/>
  <c r="Q42" i="7"/>
  <c r="K42" i="7"/>
  <c r="H42" i="7"/>
  <c r="E42" i="7"/>
  <c r="AL41" i="7"/>
  <c r="AL51" i="7" s="1"/>
  <c r="AI41" i="7"/>
  <c r="AI51" i="7" s="1"/>
  <c r="AF41" i="7"/>
  <c r="AF51" i="7" s="1"/>
  <c r="AC41" i="7"/>
  <c r="AC51" i="7" s="1"/>
  <c r="Z41" i="7"/>
  <c r="Z51" i="7" s="1"/>
  <c r="W51" i="7"/>
  <c r="Q41" i="7"/>
  <c r="N41" i="7"/>
  <c r="N51" i="7" s="1"/>
  <c r="K41" i="7"/>
  <c r="K51" i="7" s="1"/>
  <c r="H41" i="7"/>
  <c r="H51" i="7" s="1"/>
  <c r="E41" i="7"/>
  <c r="E51" i="7" s="1"/>
  <c r="AL40" i="7"/>
  <c r="AI40" i="7"/>
  <c r="AF40" i="7"/>
  <c r="AC40" i="7"/>
  <c r="Z40" i="7"/>
  <c r="T40" i="7"/>
  <c r="Q40" i="7"/>
  <c r="N40" i="7"/>
  <c r="K40" i="7"/>
  <c r="H40" i="7"/>
  <c r="E40" i="7"/>
  <c r="AL39" i="7"/>
  <c r="AI39" i="7"/>
  <c r="AF39" i="7"/>
  <c r="AC39" i="7"/>
  <c r="Z39" i="7"/>
  <c r="T39" i="7"/>
  <c r="Q39" i="7"/>
  <c r="N39" i="7"/>
  <c r="K39" i="7"/>
  <c r="H39" i="7"/>
  <c r="E39" i="7"/>
  <c r="AL38" i="7"/>
  <c r="AI38" i="7"/>
  <c r="AF38" i="7"/>
  <c r="AC38" i="7"/>
  <c r="Z38" i="7"/>
  <c r="T38" i="7"/>
  <c r="Q38" i="7"/>
  <c r="N38" i="7"/>
  <c r="K38" i="7"/>
  <c r="H38" i="7"/>
  <c r="E38" i="7"/>
  <c r="AL37" i="7"/>
  <c r="AI37" i="7"/>
  <c r="AF37" i="7"/>
  <c r="AC37" i="7"/>
  <c r="Z37" i="7"/>
  <c r="T37" i="7"/>
  <c r="Q37" i="7"/>
  <c r="N37" i="7"/>
  <c r="K37" i="7"/>
  <c r="H37" i="7"/>
  <c r="E37" i="7"/>
  <c r="AL36" i="7"/>
  <c r="AI36" i="7"/>
  <c r="AF36" i="7"/>
  <c r="AC36" i="7"/>
  <c r="Z36" i="7"/>
  <c r="T36" i="7"/>
  <c r="Q36" i="7"/>
  <c r="N36" i="7"/>
  <c r="K36" i="7"/>
  <c r="H36" i="7"/>
  <c r="E36" i="7"/>
  <c r="AL35" i="7"/>
  <c r="AI35" i="7"/>
  <c r="AF35" i="7"/>
  <c r="AC35" i="7"/>
  <c r="Z35" i="7"/>
  <c r="T35" i="7"/>
  <c r="Q35" i="7"/>
  <c r="N35" i="7"/>
  <c r="K35" i="7"/>
  <c r="H35" i="7"/>
  <c r="E35" i="7"/>
  <c r="AL34" i="7"/>
  <c r="AI34" i="7"/>
  <c r="AF34" i="7"/>
  <c r="AC34" i="7"/>
  <c r="Z34" i="7"/>
  <c r="T34" i="7"/>
  <c r="Q34" i="7"/>
  <c r="N34" i="7"/>
  <c r="K34" i="7"/>
  <c r="H34" i="7"/>
  <c r="E34" i="7"/>
  <c r="AL33" i="7"/>
  <c r="AI33" i="7"/>
  <c r="AF33" i="7"/>
  <c r="AC33" i="7"/>
  <c r="Z33" i="7"/>
  <c r="T33" i="7"/>
  <c r="Q33" i="7"/>
  <c r="N33" i="7"/>
  <c r="K33" i="7"/>
  <c r="H33" i="7"/>
  <c r="E33" i="7"/>
  <c r="AL32" i="7"/>
  <c r="AI32" i="7"/>
  <c r="AF32" i="7"/>
  <c r="AC32" i="7"/>
  <c r="Z32" i="7"/>
  <c r="T32" i="7"/>
  <c r="Q32" i="7"/>
  <c r="N32" i="7"/>
  <c r="K32" i="7"/>
  <c r="H32" i="7"/>
  <c r="E32" i="7"/>
  <c r="AL31" i="7"/>
  <c r="AI31" i="7"/>
  <c r="AF31" i="7"/>
  <c r="AC31" i="7"/>
  <c r="Z31" i="7"/>
  <c r="T31" i="7"/>
  <c r="Q31" i="7"/>
  <c r="N31" i="7"/>
  <c r="K31" i="7"/>
  <c r="H31" i="7"/>
  <c r="E31" i="7"/>
  <c r="AL29" i="7"/>
  <c r="AI29" i="7"/>
  <c r="AF29" i="7"/>
  <c r="AC29" i="7"/>
  <c r="Z29" i="7"/>
  <c r="T29" i="7"/>
  <c r="Q29" i="7"/>
  <c r="N29" i="7"/>
  <c r="K29" i="7"/>
  <c r="H29" i="7"/>
  <c r="E29" i="7"/>
  <c r="AL28" i="7"/>
  <c r="AI28" i="7"/>
  <c r="AF28" i="7"/>
  <c r="AC28" i="7"/>
  <c r="Z28" i="7"/>
  <c r="T28" i="7"/>
  <c r="Q28" i="7"/>
  <c r="N28" i="7"/>
  <c r="K28" i="7"/>
  <c r="H28" i="7"/>
  <c r="E28" i="7"/>
  <c r="AL27" i="7"/>
  <c r="AI27" i="7"/>
  <c r="AF27" i="7"/>
  <c r="AC27" i="7"/>
  <c r="Z27" i="7"/>
  <c r="T27" i="7"/>
  <c r="Q27" i="7"/>
  <c r="N27" i="7"/>
  <c r="K27" i="7"/>
  <c r="H27" i="7"/>
  <c r="E27" i="7"/>
  <c r="AL26" i="7"/>
  <c r="AI26" i="7"/>
  <c r="AF26" i="7"/>
  <c r="AC26" i="7"/>
  <c r="Z26" i="7"/>
  <c r="T26" i="7"/>
  <c r="Q26" i="7"/>
  <c r="N26" i="7"/>
  <c r="K26" i="7"/>
  <c r="H26" i="7"/>
  <c r="E26" i="7"/>
  <c r="AL25" i="7"/>
  <c r="AI25" i="7"/>
  <c r="AF25" i="7"/>
  <c r="AC25" i="7"/>
  <c r="Z25" i="7"/>
  <c r="T25" i="7"/>
  <c r="Q25" i="7"/>
  <c r="K25" i="7"/>
  <c r="H25" i="7"/>
  <c r="E25" i="7"/>
  <c r="AL23" i="7"/>
  <c r="AI23" i="7"/>
  <c r="AF23" i="7"/>
  <c r="AC23" i="7"/>
  <c r="Z23" i="7"/>
  <c r="T23" i="7"/>
  <c r="Q23" i="7"/>
  <c r="N23" i="7"/>
  <c r="K23" i="7"/>
  <c r="H23" i="7"/>
  <c r="E23" i="7"/>
  <c r="AL22" i="7"/>
  <c r="AI22" i="7"/>
  <c r="AF22" i="7"/>
  <c r="AC22" i="7"/>
  <c r="Z22" i="7"/>
  <c r="T22" i="7"/>
  <c r="Q22" i="7"/>
  <c r="N22" i="7"/>
  <c r="K22" i="7"/>
  <c r="H22" i="7"/>
  <c r="E22" i="7"/>
  <c r="AL21" i="7"/>
  <c r="AI21" i="7"/>
  <c r="AF21" i="7"/>
  <c r="AC21" i="7"/>
  <c r="Z21" i="7"/>
  <c r="T21" i="7"/>
  <c r="Q21" i="7"/>
  <c r="N21" i="7"/>
  <c r="K21" i="7"/>
  <c r="H21" i="7"/>
  <c r="E21" i="7"/>
  <c r="AL20" i="7"/>
  <c r="AI20" i="7"/>
  <c r="AF20" i="7"/>
  <c r="AC20" i="7"/>
  <c r="Z20" i="7"/>
  <c r="T20" i="7"/>
  <c r="Q20" i="7"/>
  <c r="N20" i="7"/>
  <c r="K20" i="7"/>
  <c r="H20" i="7"/>
  <c r="E20" i="7"/>
  <c r="AL19" i="7"/>
  <c r="AI19" i="7"/>
  <c r="AF19" i="7"/>
  <c r="AC19" i="7"/>
  <c r="Z19" i="7"/>
  <c r="T19" i="7"/>
  <c r="Q19" i="7"/>
  <c r="N19" i="7"/>
  <c r="K19" i="7"/>
  <c r="H19" i="7"/>
  <c r="E19" i="7"/>
  <c r="AL18" i="7"/>
  <c r="AI18" i="7"/>
  <c r="AF18" i="7"/>
  <c r="AC18" i="7"/>
  <c r="Z18" i="7"/>
  <c r="T18" i="7"/>
  <c r="Q18" i="7"/>
  <c r="N18" i="7"/>
  <c r="K18" i="7"/>
  <c r="H18" i="7"/>
  <c r="E18" i="7"/>
  <c r="AL17" i="7"/>
  <c r="AI17" i="7"/>
  <c r="AF17" i="7"/>
  <c r="AC17" i="7"/>
  <c r="Z17" i="7"/>
  <c r="W50" i="7"/>
  <c r="T17" i="7"/>
  <c r="Q17" i="7"/>
  <c r="N17" i="7"/>
  <c r="K17" i="7"/>
  <c r="H17" i="7"/>
  <c r="E17" i="7"/>
  <c r="AL16" i="7"/>
  <c r="AI16" i="7"/>
  <c r="AF16" i="7"/>
  <c r="AC16" i="7"/>
  <c r="Z16" i="7"/>
  <c r="T16" i="7"/>
  <c r="Q16" i="7"/>
  <c r="N16" i="7"/>
  <c r="K16" i="7"/>
  <c r="H16" i="7"/>
  <c r="E16" i="7"/>
  <c r="AL15" i="7"/>
  <c r="AI15" i="7"/>
  <c r="AF15" i="7"/>
  <c r="AC15" i="7"/>
  <c r="Z15" i="7"/>
  <c r="T15" i="7"/>
  <c r="Q15" i="7"/>
  <c r="N15" i="7"/>
  <c r="K15" i="7"/>
  <c r="H15" i="7"/>
  <c r="E15" i="7"/>
  <c r="AL14" i="7"/>
  <c r="AI14" i="7"/>
  <c r="AF14" i="7"/>
  <c r="AC14" i="7"/>
  <c r="Z14" i="7"/>
  <c r="T14" i="7"/>
  <c r="Q14" i="7"/>
  <c r="N14" i="7"/>
  <c r="K14" i="7"/>
  <c r="H14" i="7"/>
  <c r="E14" i="7"/>
  <c r="AL13" i="7"/>
  <c r="AI13" i="7"/>
  <c r="AF13" i="7"/>
  <c r="AC13" i="7"/>
  <c r="Z13" i="7"/>
  <c r="T13" i="7"/>
  <c r="Q13" i="7"/>
  <c r="N13" i="7"/>
  <c r="K13" i="7"/>
  <c r="H13" i="7"/>
  <c r="E13" i="7"/>
  <c r="AL12" i="7"/>
  <c r="AI12" i="7"/>
  <c r="AF12" i="7"/>
  <c r="AC12" i="7"/>
  <c r="Z12" i="7"/>
  <c r="T12" i="7"/>
  <c r="Q12" i="7"/>
  <c r="N12" i="7"/>
  <c r="K12" i="7"/>
  <c r="H12" i="7"/>
  <c r="E12" i="7"/>
  <c r="AL11" i="7"/>
  <c r="AI11" i="7"/>
  <c r="AF11" i="7"/>
  <c r="AC11" i="7"/>
  <c r="Z11" i="7"/>
  <c r="T11" i="7"/>
  <c r="Q11" i="7"/>
  <c r="N11" i="7"/>
  <c r="K11" i="7"/>
  <c r="H11" i="7"/>
  <c r="E11" i="7"/>
  <c r="AL10" i="7"/>
  <c r="AI10" i="7"/>
  <c r="AF10" i="7"/>
  <c r="AC10" i="7"/>
  <c r="Z10" i="7"/>
  <c r="T10" i="7"/>
  <c r="Q10" i="7"/>
  <c r="N10" i="7"/>
  <c r="K10" i="7"/>
  <c r="H10" i="7"/>
  <c r="E10" i="7"/>
  <c r="AL9" i="7"/>
  <c r="AI9" i="7"/>
  <c r="AF9" i="7"/>
  <c r="AC9" i="7"/>
  <c r="Z9" i="7"/>
  <c r="T9" i="7"/>
  <c r="Q9" i="7"/>
  <c r="N9" i="7"/>
  <c r="K9" i="7"/>
  <c r="H9" i="7"/>
  <c r="E9" i="7"/>
  <c r="AL8" i="7"/>
  <c r="AI8" i="7"/>
  <c r="AF8" i="7"/>
  <c r="AC8" i="7"/>
  <c r="Z8" i="7"/>
  <c r="T8" i="7"/>
  <c r="Q8" i="7"/>
  <c r="N8" i="7"/>
  <c r="K8" i="7"/>
  <c r="H8" i="7"/>
  <c r="E8" i="7"/>
  <c r="AK51" i="6"/>
  <c r="AJ51" i="6"/>
  <c r="AH51" i="6"/>
  <c r="AG51" i="6"/>
  <c r="AE51" i="6"/>
  <c r="AD51" i="6"/>
  <c r="AB51" i="6"/>
  <c r="AA51" i="6"/>
  <c r="Y51" i="6"/>
  <c r="X51" i="6"/>
  <c r="V51" i="6"/>
  <c r="U51" i="6"/>
  <c r="S51" i="6"/>
  <c r="R51" i="6"/>
  <c r="P51" i="6"/>
  <c r="O51" i="6"/>
  <c r="M51" i="6"/>
  <c r="L51" i="6"/>
  <c r="J51" i="6"/>
  <c r="I51" i="6"/>
  <c r="G51" i="6"/>
  <c r="F51" i="6"/>
  <c r="D51" i="6"/>
  <c r="C51" i="6"/>
  <c r="AK50" i="6"/>
  <c r="AJ50" i="6"/>
  <c r="AH50" i="6"/>
  <c r="AG50" i="6"/>
  <c r="AE50" i="6"/>
  <c r="AD50" i="6"/>
  <c r="AB50" i="6"/>
  <c r="AA50" i="6"/>
  <c r="Y50" i="6"/>
  <c r="X50" i="6"/>
  <c r="V50" i="6"/>
  <c r="U50" i="6"/>
  <c r="S50" i="6"/>
  <c r="R50" i="6"/>
  <c r="P50" i="6"/>
  <c r="O50" i="6"/>
  <c r="M50" i="6"/>
  <c r="L50" i="6"/>
  <c r="J50" i="6"/>
  <c r="I50" i="6"/>
  <c r="G50" i="6"/>
  <c r="F50" i="6"/>
  <c r="D50" i="6"/>
  <c r="C50" i="6"/>
  <c r="AK48" i="6"/>
  <c r="AJ48" i="6"/>
  <c r="AH48" i="6"/>
  <c r="AG48" i="6"/>
  <c r="AE48" i="6"/>
  <c r="AD48" i="6"/>
  <c r="AB48" i="6"/>
  <c r="AA48" i="6"/>
  <c r="Y48" i="6"/>
  <c r="X48" i="6"/>
  <c r="V48" i="6"/>
  <c r="U48" i="6"/>
  <c r="S48" i="6"/>
  <c r="R48" i="6"/>
  <c r="P48" i="6"/>
  <c r="O48" i="6"/>
  <c r="M48" i="6"/>
  <c r="L48" i="6"/>
  <c r="J48" i="6"/>
  <c r="I48" i="6"/>
  <c r="G48" i="6"/>
  <c r="F48" i="6"/>
  <c r="D48" i="6"/>
  <c r="C48" i="6"/>
  <c r="AM46" i="6"/>
  <c r="AJ46" i="6"/>
  <c r="AG46" i="6"/>
  <c r="AD46" i="6"/>
  <c r="AA46" i="6"/>
  <c r="X46" i="6"/>
  <c r="U46" i="6"/>
  <c r="R46" i="6"/>
  <c r="O46" i="6"/>
  <c r="L46" i="6"/>
  <c r="I46" i="6"/>
  <c r="F46" i="6"/>
  <c r="C46" i="6"/>
  <c r="F44" i="6"/>
  <c r="D44" i="6"/>
  <c r="C44" i="6"/>
  <c r="AN43" i="6"/>
  <c r="AM43" i="6"/>
  <c r="AL43" i="6"/>
  <c r="AI43" i="6"/>
  <c r="AF43" i="6"/>
  <c r="AC43" i="6"/>
  <c r="Z43" i="6"/>
  <c r="W43" i="6"/>
  <c r="T43" i="6"/>
  <c r="Q43" i="6"/>
  <c r="K43" i="6"/>
  <c r="H43" i="6"/>
  <c r="E43" i="6"/>
  <c r="AN42" i="6"/>
  <c r="AM42" i="6"/>
  <c r="AL42" i="6"/>
  <c r="AI42" i="6"/>
  <c r="AF42" i="6"/>
  <c r="AC42" i="6"/>
  <c r="Z42" i="6"/>
  <c r="W42" i="6"/>
  <c r="T42" i="6"/>
  <c r="Q42" i="6"/>
  <c r="K42" i="6"/>
  <c r="H42" i="6"/>
  <c r="E42" i="6"/>
  <c r="AN41" i="6"/>
  <c r="AN51" i="6" s="1"/>
  <c r="AM41" i="6"/>
  <c r="AM51" i="6" s="1"/>
  <c r="AL41" i="6"/>
  <c r="AL51" i="6" s="1"/>
  <c r="AI41" i="6"/>
  <c r="AI51" i="6" s="1"/>
  <c r="AF41" i="6"/>
  <c r="AF51" i="6" s="1"/>
  <c r="AC41" i="6"/>
  <c r="AC51" i="6" s="1"/>
  <c r="Z41" i="6"/>
  <c r="Z51" i="6" s="1"/>
  <c r="W41" i="6"/>
  <c r="W51" i="6" s="1"/>
  <c r="T41" i="6"/>
  <c r="T51" i="6" s="1"/>
  <c r="Q41" i="6"/>
  <c r="Q51" i="6" s="1"/>
  <c r="N41" i="6"/>
  <c r="N51" i="6" s="1"/>
  <c r="K41" i="6"/>
  <c r="K51" i="6" s="1"/>
  <c r="H41" i="6"/>
  <c r="H51" i="6" s="1"/>
  <c r="E41" i="6"/>
  <c r="E51" i="6" s="1"/>
  <c r="AN40" i="6"/>
  <c r="AM40" i="6"/>
  <c r="AL40" i="6"/>
  <c r="AI40" i="6"/>
  <c r="AF40" i="6"/>
  <c r="AC40" i="6"/>
  <c r="Z40" i="6"/>
  <c r="W40" i="6"/>
  <c r="T40" i="6"/>
  <c r="Q40" i="6"/>
  <c r="N40" i="6"/>
  <c r="K40" i="6"/>
  <c r="H40" i="6"/>
  <c r="E40" i="6"/>
  <c r="AN39" i="6"/>
  <c r="AM39" i="6"/>
  <c r="AL39" i="6"/>
  <c r="AI39" i="6"/>
  <c r="AF39" i="6"/>
  <c r="AC39" i="6"/>
  <c r="Z39" i="6"/>
  <c r="W39" i="6"/>
  <c r="T39" i="6"/>
  <c r="Q39" i="6"/>
  <c r="N39" i="6"/>
  <c r="K39" i="6"/>
  <c r="H39" i="6"/>
  <c r="E39" i="6"/>
  <c r="AN38" i="6"/>
  <c r="AM38" i="6"/>
  <c r="AL38" i="6"/>
  <c r="AI38" i="6"/>
  <c r="AF38" i="6"/>
  <c r="AC38" i="6"/>
  <c r="Z38" i="6"/>
  <c r="W38" i="6"/>
  <c r="T38" i="6"/>
  <c r="Q38" i="6"/>
  <c r="N38" i="6"/>
  <c r="K38" i="6"/>
  <c r="H38" i="6"/>
  <c r="E38" i="6"/>
  <c r="AN37" i="6"/>
  <c r="AM37" i="6"/>
  <c r="AL37" i="6"/>
  <c r="AI37" i="6"/>
  <c r="AF37" i="6"/>
  <c r="AC37" i="6"/>
  <c r="Z37" i="6"/>
  <c r="W37" i="6"/>
  <c r="T37" i="6"/>
  <c r="Q37" i="6"/>
  <c r="N37" i="6"/>
  <c r="K37" i="6"/>
  <c r="H37" i="6"/>
  <c r="E37" i="6"/>
  <c r="AN36" i="6"/>
  <c r="AM36" i="6"/>
  <c r="AL36" i="6"/>
  <c r="AI36" i="6"/>
  <c r="AF36" i="6"/>
  <c r="AC36" i="6"/>
  <c r="Z36" i="6"/>
  <c r="W36" i="6"/>
  <c r="T36" i="6"/>
  <c r="Q36" i="6"/>
  <c r="N36" i="6"/>
  <c r="K36" i="6"/>
  <c r="H36" i="6"/>
  <c r="E36" i="6"/>
  <c r="AN35" i="6"/>
  <c r="AM35" i="6"/>
  <c r="AL35" i="6"/>
  <c r="AI35" i="6"/>
  <c r="AF35" i="6"/>
  <c r="AC35" i="6"/>
  <c r="Z35" i="6"/>
  <c r="W35" i="6"/>
  <c r="T35" i="6"/>
  <c r="Q35" i="6"/>
  <c r="N35" i="6"/>
  <c r="K35" i="6"/>
  <c r="H35" i="6"/>
  <c r="E35" i="6"/>
  <c r="AN34" i="6"/>
  <c r="AM34" i="6"/>
  <c r="AL34" i="6"/>
  <c r="AI34" i="6"/>
  <c r="AF34" i="6"/>
  <c r="AC34" i="6"/>
  <c r="Z34" i="6"/>
  <c r="W34" i="6"/>
  <c r="T34" i="6"/>
  <c r="Q34" i="6"/>
  <c r="N34" i="6"/>
  <c r="K34" i="6"/>
  <c r="H34" i="6"/>
  <c r="E34" i="6"/>
  <c r="AN33" i="6"/>
  <c r="AM33" i="6"/>
  <c r="AL33" i="6"/>
  <c r="AI33" i="6"/>
  <c r="AF33" i="6"/>
  <c r="AC33" i="6"/>
  <c r="Z33" i="6"/>
  <c r="W33" i="6"/>
  <c r="T33" i="6"/>
  <c r="Q33" i="6"/>
  <c r="N33" i="6"/>
  <c r="K33" i="6"/>
  <c r="H33" i="6"/>
  <c r="E33" i="6"/>
  <c r="AN32" i="6"/>
  <c r="AM32" i="6"/>
  <c r="AL32" i="6"/>
  <c r="AI32" i="6"/>
  <c r="AF32" i="6"/>
  <c r="AC32" i="6"/>
  <c r="Z32" i="6"/>
  <c r="W32" i="6"/>
  <c r="T32" i="6"/>
  <c r="Q32" i="6"/>
  <c r="N32" i="6"/>
  <c r="K32" i="6"/>
  <c r="H32" i="6"/>
  <c r="E32" i="6"/>
  <c r="AN31" i="6"/>
  <c r="AM31" i="6"/>
  <c r="AL31" i="6"/>
  <c r="AI31" i="6"/>
  <c r="AF31" i="6"/>
  <c r="AC31" i="6"/>
  <c r="Z31" i="6"/>
  <c r="W31" i="6"/>
  <c r="T31" i="6"/>
  <c r="Q31" i="6"/>
  <c r="N31" i="6"/>
  <c r="K31" i="6"/>
  <c r="H31" i="6"/>
  <c r="E31" i="6"/>
  <c r="AN29" i="6"/>
  <c r="AM29" i="6"/>
  <c r="AL29" i="6"/>
  <c r="AI29" i="6"/>
  <c r="AF29" i="6"/>
  <c r="AC29" i="6"/>
  <c r="Z29" i="6"/>
  <c r="W29" i="6"/>
  <c r="T29" i="6"/>
  <c r="Q29" i="6"/>
  <c r="N29" i="6"/>
  <c r="K29" i="6"/>
  <c r="H29" i="6"/>
  <c r="E29" i="6"/>
  <c r="AM28" i="6"/>
  <c r="AL28" i="6"/>
  <c r="AI28" i="6"/>
  <c r="AF28" i="6"/>
  <c r="AC28" i="6"/>
  <c r="Z28" i="6"/>
  <c r="W28" i="6"/>
  <c r="T28" i="6"/>
  <c r="Q28" i="6"/>
  <c r="N28" i="6"/>
  <c r="K28" i="6"/>
  <c r="H28" i="6"/>
  <c r="E28" i="6"/>
  <c r="AN27" i="6"/>
  <c r="AM27" i="6"/>
  <c r="AL27" i="6"/>
  <c r="AI27" i="6"/>
  <c r="AF27" i="6"/>
  <c r="AC27" i="6"/>
  <c r="Z27" i="6"/>
  <c r="W27" i="6"/>
  <c r="T27" i="6"/>
  <c r="Q27" i="6"/>
  <c r="N27" i="6"/>
  <c r="K27" i="6"/>
  <c r="H27" i="6"/>
  <c r="E27" i="6"/>
  <c r="AN26" i="6"/>
  <c r="AM26" i="6"/>
  <c r="AL26" i="6"/>
  <c r="AI26" i="6"/>
  <c r="AF26" i="6"/>
  <c r="AC26" i="6"/>
  <c r="Z26" i="6"/>
  <c r="W26" i="6"/>
  <c r="T26" i="6"/>
  <c r="Q26" i="6"/>
  <c r="N26" i="6"/>
  <c r="K26" i="6"/>
  <c r="H26" i="6"/>
  <c r="E26" i="6"/>
  <c r="AN25" i="6"/>
  <c r="AM25" i="6"/>
  <c r="AL25" i="6"/>
  <c r="AI25" i="6"/>
  <c r="AF25" i="6"/>
  <c r="AC25" i="6"/>
  <c r="Z25" i="6"/>
  <c r="W25" i="6"/>
  <c r="T25" i="6"/>
  <c r="Q25" i="6"/>
  <c r="N25" i="6"/>
  <c r="K25" i="6"/>
  <c r="H25" i="6"/>
  <c r="E25" i="6"/>
  <c r="AN23" i="6"/>
  <c r="AM23" i="6"/>
  <c r="AL23" i="6"/>
  <c r="AI23" i="6"/>
  <c r="AF23" i="6"/>
  <c r="AC23" i="6"/>
  <c r="Z23" i="6"/>
  <c r="W23" i="6"/>
  <c r="T23" i="6"/>
  <c r="Q23" i="6"/>
  <c r="N23" i="6"/>
  <c r="K23" i="6"/>
  <c r="H23" i="6"/>
  <c r="E23" i="6"/>
  <c r="AN22" i="6"/>
  <c r="AM22" i="6"/>
  <c r="AL22" i="6"/>
  <c r="AI22" i="6"/>
  <c r="AF22" i="6"/>
  <c r="AC22" i="6"/>
  <c r="Z22" i="6"/>
  <c r="W22" i="6"/>
  <c r="T22" i="6"/>
  <c r="Q22" i="6"/>
  <c r="N22" i="6"/>
  <c r="K22" i="6"/>
  <c r="H22" i="6"/>
  <c r="E22" i="6"/>
  <c r="AN21" i="6"/>
  <c r="AM21" i="6"/>
  <c r="AL21" i="6"/>
  <c r="AI21" i="6"/>
  <c r="AF21" i="6"/>
  <c r="AC21" i="6"/>
  <c r="Z21" i="6"/>
  <c r="W21" i="6"/>
  <c r="T21" i="6"/>
  <c r="Q21" i="6"/>
  <c r="N21" i="6"/>
  <c r="K21" i="6"/>
  <c r="H21" i="6"/>
  <c r="E21" i="6"/>
  <c r="AN20" i="6"/>
  <c r="AM20" i="6"/>
  <c r="AL20" i="6"/>
  <c r="AI20" i="6"/>
  <c r="AF20" i="6"/>
  <c r="AC20" i="6"/>
  <c r="Z20" i="6"/>
  <c r="W20" i="6"/>
  <c r="T20" i="6"/>
  <c r="Q20" i="6"/>
  <c r="N20" i="6"/>
  <c r="K20" i="6"/>
  <c r="H20" i="6"/>
  <c r="E20" i="6"/>
  <c r="AN19" i="6"/>
  <c r="AM19" i="6"/>
  <c r="AL19" i="6"/>
  <c r="AI19" i="6"/>
  <c r="AF19" i="6"/>
  <c r="AC19" i="6"/>
  <c r="Z19" i="6"/>
  <c r="W19" i="6"/>
  <c r="T19" i="6"/>
  <c r="Q19" i="6"/>
  <c r="N19" i="6"/>
  <c r="K19" i="6"/>
  <c r="H19" i="6"/>
  <c r="E19" i="6"/>
  <c r="AN18" i="6"/>
  <c r="AM18" i="6"/>
  <c r="AL18" i="6"/>
  <c r="AI18" i="6"/>
  <c r="AF18" i="6"/>
  <c r="AC18" i="6"/>
  <c r="Z18" i="6"/>
  <c r="W18" i="6"/>
  <c r="T18" i="6"/>
  <c r="Q18" i="6"/>
  <c r="N18" i="6"/>
  <c r="K18" i="6"/>
  <c r="H18" i="6"/>
  <c r="E18" i="6"/>
  <c r="AN17" i="6"/>
  <c r="AM17" i="6"/>
  <c r="AL17" i="6"/>
  <c r="AI17" i="6"/>
  <c r="AF17" i="6"/>
  <c r="AC17" i="6"/>
  <c r="Z17" i="6"/>
  <c r="W17" i="6"/>
  <c r="T17" i="6"/>
  <c r="Q17" i="6"/>
  <c r="N17" i="6"/>
  <c r="K17" i="6"/>
  <c r="H17" i="6"/>
  <c r="E17" i="6"/>
  <c r="AN16" i="6"/>
  <c r="AM16" i="6"/>
  <c r="AL16" i="6"/>
  <c r="AI16" i="6"/>
  <c r="AF16" i="6"/>
  <c r="AC16" i="6"/>
  <c r="Z16" i="6"/>
  <c r="W16" i="6"/>
  <c r="T16" i="6"/>
  <c r="Q16" i="6"/>
  <c r="N16" i="6"/>
  <c r="K16" i="6"/>
  <c r="H16" i="6"/>
  <c r="E16" i="6"/>
  <c r="AN15" i="6"/>
  <c r="AM15" i="6"/>
  <c r="AL15" i="6"/>
  <c r="AI15" i="6"/>
  <c r="AF15" i="6"/>
  <c r="AC15" i="6"/>
  <c r="Z15" i="6"/>
  <c r="W15" i="6"/>
  <c r="T15" i="6"/>
  <c r="Q15" i="6"/>
  <c r="N15" i="6"/>
  <c r="K15" i="6"/>
  <c r="H15" i="6"/>
  <c r="E15" i="6"/>
  <c r="AN14" i="6"/>
  <c r="AM14" i="6"/>
  <c r="AL14" i="6"/>
  <c r="AI14" i="6"/>
  <c r="AF14" i="6"/>
  <c r="AC14" i="6"/>
  <c r="Z14" i="6"/>
  <c r="W14" i="6"/>
  <c r="T14" i="6"/>
  <c r="Q14" i="6"/>
  <c r="N14" i="6"/>
  <c r="K14" i="6"/>
  <c r="H14" i="6"/>
  <c r="E14" i="6"/>
  <c r="AN13" i="6"/>
  <c r="AM13" i="6"/>
  <c r="AL13" i="6"/>
  <c r="AI13" i="6"/>
  <c r="AF13" i="6"/>
  <c r="AC13" i="6"/>
  <c r="Z13" i="6"/>
  <c r="W13" i="6"/>
  <c r="T13" i="6"/>
  <c r="Q13" i="6"/>
  <c r="N13" i="6"/>
  <c r="K13" i="6"/>
  <c r="H13" i="6"/>
  <c r="E13" i="6"/>
  <c r="AN12" i="6"/>
  <c r="AM12" i="6"/>
  <c r="AL12" i="6"/>
  <c r="AI12" i="6"/>
  <c r="AF12" i="6"/>
  <c r="AC12" i="6"/>
  <c r="Z12" i="6"/>
  <c r="W12" i="6"/>
  <c r="T12" i="6"/>
  <c r="Q12" i="6"/>
  <c r="N12" i="6"/>
  <c r="K12" i="6"/>
  <c r="H12" i="6"/>
  <c r="E12" i="6"/>
  <c r="AN11" i="6"/>
  <c r="AM11" i="6"/>
  <c r="AL11" i="6"/>
  <c r="AI11" i="6"/>
  <c r="AF11" i="6"/>
  <c r="AC11" i="6"/>
  <c r="Z11" i="6"/>
  <c r="W11" i="6"/>
  <c r="T11" i="6"/>
  <c r="Q11" i="6"/>
  <c r="N11" i="6"/>
  <c r="K11" i="6"/>
  <c r="H11" i="6"/>
  <c r="E11" i="6"/>
  <c r="AN10" i="6"/>
  <c r="AM10" i="6"/>
  <c r="AL10" i="6"/>
  <c r="AI10" i="6"/>
  <c r="AF10" i="6"/>
  <c r="AC10" i="6"/>
  <c r="Z10" i="6"/>
  <c r="W10" i="6"/>
  <c r="T10" i="6"/>
  <c r="Q10" i="6"/>
  <c r="N10" i="6"/>
  <c r="K10" i="6"/>
  <c r="H10" i="6"/>
  <c r="E10" i="6"/>
  <c r="AN9" i="6"/>
  <c r="AM9" i="6"/>
  <c r="AL9" i="6"/>
  <c r="AI9" i="6"/>
  <c r="AF9" i="6"/>
  <c r="AC9" i="6"/>
  <c r="Z9" i="6"/>
  <c r="W9" i="6"/>
  <c r="T9" i="6"/>
  <c r="Q9" i="6"/>
  <c r="N9" i="6"/>
  <c r="K9" i="6"/>
  <c r="H9" i="6"/>
  <c r="E9" i="6"/>
  <c r="AN8" i="6"/>
  <c r="AM8" i="6"/>
  <c r="AL8" i="6"/>
  <c r="AI8" i="6"/>
  <c r="AF8" i="6"/>
  <c r="AC8" i="6"/>
  <c r="Z8" i="6"/>
  <c r="W8" i="6"/>
  <c r="T8" i="6"/>
  <c r="Q8" i="6"/>
  <c r="N8" i="6"/>
  <c r="K8" i="6"/>
  <c r="H8" i="6"/>
  <c r="E8" i="6"/>
  <c r="G49" i="1"/>
  <c r="S49" i="1"/>
  <c r="V49" i="1"/>
  <c r="Y49" i="1"/>
  <c r="AB49" i="1"/>
  <c r="AE49" i="1"/>
  <c r="AH49" i="1"/>
  <c r="AK49" i="1"/>
  <c r="D44" i="1"/>
  <c r="F44" i="1"/>
  <c r="G44" i="1"/>
  <c r="I44" i="1"/>
  <c r="J44" i="1"/>
  <c r="AN43" i="1"/>
  <c r="AM43" i="1"/>
  <c r="AL43" i="1"/>
  <c r="AI43" i="1"/>
  <c r="AF43" i="1"/>
  <c r="AC43" i="1"/>
  <c r="Z43" i="1"/>
  <c r="W43" i="1"/>
  <c r="T43" i="1"/>
  <c r="Q43" i="1"/>
  <c r="K43" i="1"/>
  <c r="E43" i="1"/>
  <c r="C44" i="1"/>
  <c r="AM46" i="1"/>
  <c r="AJ46" i="1"/>
  <c r="AG46" i="1"/>
  <c r="AD46" i="1"/>
  <c r="AA46" i="1"/>
  <c r="X46" i="1"/>
  <c r="U46" i="1"/>
  <c r="R46" i="1"/>
  <c r="O46" i="1"/>
  <c r="L46" i="1"/>
  <c r="I46" i="1"/>
  <c r="F46" i="1"/>
  <c r="C46" i="1"/>
  <c r="W49" i="7"/>
  <c r="W44" i="7"/>
  <c r="W48" i="7"/>
  <c r="F48" i="1"/>
  <c r="AK51" i="1"/>
  <c r="AJ51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M51" i="1"/>
  <c r="L51" i="1"/>
  <c r="J51" i="1"/>
  <c r="I51" i="1"/>
  <c r="G51" i="1"/>
  <c r="F51" i="1"/>
  <c r="D51" i="1"/>
  <c r="C51" i="1"/>
  <c r="AK50" i="1"/>
  <c r="AJ50" i="1"/>
  <c r="AH50" i="1"/>
  <c r="AG50" i="1"/>
  <c r="AE50" i="1"/>
  <c r="AD50" i="1"/>
  <c r="AB50" i="1"/>
  <c r="AA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K48" i="1"/>
  <c r="AJ48" i="1"/>
  <c r="AH48" i="1"/>
  <c r="AG48" i="1"/>
  <c r="AE48" i="1"/>
  <c r="AD48" i="1"/>
  <c r="AB48" i="1"/>
  <c r="AA48" i="1"/>
  <c r="Y48" i="1"/>
  <c r="X48" i="1"/>
  <c r="V48" i="1"/>
  <c r="U48" i="1"/>
  <c r="S48" i="1"/>
  <c r="R48" i="1"/>
  <c r="P48" i="1"/>
  <c r="O48" i="1"/>
  <c r="M48" i="1"/>
  <c r="L48" i="1"/>
  <c r="J48" i="1"/>
  <c r="I48" i="1"/>
  <c r="G48" i="1"/>
  <c r="D4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5" i="1"/>
  <c r="AN26" i="1"/>
  <c r="AN27" i="1"/>
  <c r="AN28" i="1"/>
  <c r="AN29" i="1"/>
  <c r="AN31" i="1"/>
  <c r="AN32" i="1"/>
  <c r="AN33" i="1"/>
  <c r="AN34" i="1"/>
  <c r="AN35" i="1"/>
  <c r="AN36" i="1"/>
  <c r="AN37" i="1"/>
  <c r="AN38" i="1"/>
  <c r="AN39" i="1"/>
  <c r="AN40" i="1"/>
  <c r="AN41" i="1"/>
  <c r="AN51" i="1" s="1"/>
  <c r="AN42" i="1"/>
  <c r="AN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5" i="1"/>
  <c r="AM26" i="1"/>
  <c r="AM27" i="1"/>
  <c r="AM28" i="1"/>
  <c r="AM29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L42" i="1"/>
  <c r="AI42" i="1"/>
  <c r="AF42" i="1"/>
  <c r="AL41" i="1"/>
  <c r="AL51" i="1" s="1"/>
  <c r="AI41" i="1"/>
  <c r="AI51" i="1" s="1"/>
  <c r="AF41" i="1"/>
  <c r="AF51" i="1" s="1"/>
  <c r="AL40" i="1"/>
  <c r="AI40" i="1"/>
  <c r="AF40" i="1"/>
  <c r="AL39" i="1"/>
  <c r="AI39" i="1"/>
  <c r="AF39" i="1"/>
  <c r="AL38" i="1"/>
  <c r="AI38" i="1"/>
  <c r="AF38" i="1"/>
  <c r="AL37" i="1"/>
  <c r="AI37" i="1"/>
  <c r="AF37" i="1"/>
  <c r="AL36" i="1"/>
  <c r="AI36" i="1"/>
  <c r="AF36" i="1"/>
  <c r="AL35" i="1"/>
  <c r="AI35" i="1"/>
  <c r="AF35" i="1"/>
  <c r="AL34" i="1"/>
  <c r="AI34" i="1"/>
  <c r="AF34" i="1"/>
  <c r="AL33" i="1"/>
  <c r="AI33" i="1"/>
  <c r="AF33" i="1"/>
  <c r="AL32" i="1"/>
  <c r="AI32" i="1"/>
  <c r="AF32" i="1"/>
  <c r="AL31" i="1"/>
  <c r="AI31" i="1"/>
  <c r="AF31" i="1"/>
  <c r="AL29" i="1"/>
  <c r="AI29" i="1"/>
  <c r="AF29" i="1"/>
  <c r="AL28" i="1"/>
  <c r="AI28" i="1"/>
  <c r="AF28" i="1"/>
  <c r="AL27" i="1"/>
  <c r="AI27" i="1"/>
  <c r="AL26" i="1"/>
  <c r="AI26" i="1"/>
  <c r="AF26" i="1"/>
  <c r="AL25" i="1"/>
  <c r="AI25" i="1"/>
  <c r="AF25" i="1"/>
  <c r="AL23" i="1"/>
  <c r="AI23" i="1"/>
  <c r="AF23" i="1"/>
  <c r="AL22" i="1"/>
  <c r="AI22" i="1"/>
  <c r="AF22" i="1"/>
  <c r="AL21" i="1"/>
  <c r="AI21" i="1"/>
  <c r="AF21" i="1"/>
  <c r="AL20" i="1"/>
  <c r="AI20" i="1"/>
  <c r="AF20" i="1"/>
  <c r="AL19" i="1"/>
  <c r="AI19" i="1"/>
  <c r="AF19" i="1"/>
  <c r="AL18" i="1"/>
  <c r="AI18" i="1"/>
  <c r="AF18" i="1"/>
  <c r="AL17" i="1"/>
  <c r="AI17" i="1"/>
  <c r="AF17" i="1"/>
  <c r="AL16" i="1"/>
  <c r="AI16" i="1"/>
  <c r="AF16" i="1"/>
  <c r="AL15" i="1"/>
  <c r="AI15" i="1"/>
  <c r="AF15" i="1"/>
  <c r="AL14" i="1"/>
  <c r="AI14" i="1"/>
  <c r="AF14" i="1"/>
  <c r="AL13" i="1"/>
  <c r="AI13" i="1"/>
  <c r="AF13" i="1"/>
  <c r="AL12" i="1"/>
  <c r="AF12" i="1"/>
  <c r="AL11" i="1"/>
  <c r="AI11" i="1"/>
  <c r="AF11" i="1"/>
  <c r="AL10" i="1"/>
  <c r="AI10" i="1"/>
  <c r="AF10" i="1"/>
  <c r="AL9" i="1"/>
  <c r="AI9" i="1"/>
  <c r="AF9" i="1"/>
  <c r="AL8" i="1"/>
  <c r="AI8" i="1"/>
  <c r="AF8" i="1"/>
  <c r="AC42" i="1"/>
  <c r="AC41" i="1"/>
  <c r="AC51" i="1" s="1"/>
  <c r="AC40" i="1"/>
  <c r="AC39" i="1"/>
  <c r="AC38" i="1"/>
  <c r="AC37" i="1"/>
  <c r="AC36" i="1"/>
  <c r="AC35" i="1"/>
  <c r="AC34" i="1"/>
  <c r="AC33" i="1"/>
  <c r="AC32" i="1"/>
  <c r="AC31" i="1"/>
  <c r="AC29" i="1"/>
  <c r="AC28" i="1"/>
  <c r="AC27" i="1"/>
  <c r="AC26" i="1"/>
  <c r="AC25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42" i="1"/>
  <c r="Z41" i="1"/>
  <c r="Z51" i="1" s="1"/>
  <c r="Z40" i="1"/>
  <c r="Z39" i="1"/>
  <c r="Z38" i="1"/>
  <c r="Z37" i="1"/>
  <c r="Z36" i="1"/>
  <c r="Z35" i="1"/>
  <c r="Z34" i="1"/>
  <c r="Z33" i="1"/>
  <c r="Z32" i="1"/>
  <c r="Z31" i="1"/>
  <c r="Z29" i="1"/>
  <c r="Z28" i="1"/>
  <c r="Z27" i="1"/>
  <c r="Z26" i="1"/>
  <c r="Z25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42" i="1"/>
  <c r="W41" i="1"/>
  <c r="W51" i="1" s="1"/>
  <c r="W40" i="1"/>
  <c r="W39" i="1"/>
  <c r="W38" i="1"/>
  <c r="W37" i="1"/>
  <c r="W36" i="1"/>
  <c r="W35" i="1"/>
  <c r="W34" i="1"/>
  <c r="W33" i="1"/>
  <c r="W32" i="1"/>
  <c r="W31" i="1"/>
  <c r="W29" i="1"/>
  <c r="W28" i="1"/>
  <c r="W27" i="1"/>
  <c r="W26" i="1"/>
  <c r="W25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K42" i="1"/>
  <c r="E42" i="1"/>
  <c r="Q42" i="1"/>
  <c r="T42" i="1"/>
  <c r="T51" i="1"/>
  <c r="Q41" i="1"/>
  <c r="Q51" i="1" s="1"/>
  <c r="N41" i="1"/>
  <c r="N51" i="1" s="1"/>
  <c r="K41" i="1"/>
  <c r="K51" i="1" s="1"/>
  <c r="H51" i="1"/>
  <c r="E41" i="1"/>
  <c r="E51" i="1" s="1"/>
  <c r="T40" i="1"/>
  <c r="Q40" i="1"/>
  <c r="N40" i="1"/>
  <c r="K40" i="1"/>
  <c r="E40" i="1"/>
  <c r="T39" i="1"/>
  <c r="Q39" i="1"/>
  <c r="N39" i="1"/>
  <c r="K39" i="1"/>
  <c r="E39" i="1"/>
  <c r="T38" i="1"/>
  <c r="Q38" i="1"/>
  <c r="N38" i="1"/>
  <c r="K38" i="1"/>
  <c r="E38" i="1"/>
  <c r="T37" i="1"/>
  <c r="Q37" i="1"/>
  <c r="N37" i="1"/>
  <c r="K37" i="1"/>
  <c r="E37" i="1"/>
  <c r="T36" i="1"/>
  <c r="Q36" i="1"/>
  <c r="N36" i="1"/>
  <c r="K36" i="1"/>
  <c r="E36" i="1"/>
  <c r="T35" i="1"/>
  <c r="Q35" i="1"/>
  <c r="N35" i="1"/>
  <c r="K35" i="1"/>
  <c r="E35" i="1"/>
  <c r="T34" i="1"/>
  <c r="Q34" i="1"/>
  <c r="N34" i="1"/>
  <c r="K34" i="1"/>
  <c r="E34" i="1"/>
  <c r="T33" i="1"/>
  <c r="Q33" i="1"/>
  <c r="N33" i="1"/>
  <c r="K33" i="1"/>
  <c r="E33" i="1"/>
  <c r="T32" i="1"/>
  <c r="Q32" i="1"/>
  <c r="N32" i="1"/>
  <c r="K32" i="1"/>
  <c r="E32" i="1"/>
  <c r="T31" i="1"/>
  <c r="Q31" i="1"/>
  <c r="N31" i="1"/>
  <c r="K31" i="1"/>
  <c r="E31" i="1"/>
  <c r="T29" i="1"/>
  <c r="Q29" i="1"/>
  <c r="N29" i="1"/>
  <c r="K29" i="1"/>
  <c r="E29" i="1"/>
  <c r="T28" i="1"/>
  <c r="Q28" i="1"/>
  <c r="N28" i="1"/>
  <c r="K28" i="1"/>
  <c r="E28" i="1"/>
  <c r="T27" i="1"/>
  <c r="Q27" i="1"/>
  <c r="N27" i="1"/>
  <c r="K27" i="1"/>
  <c r="E27" i="1"/>
  <c r="T26" i="1"/>
  <c r="Q26" i="1"/>
  <c r="N26" i="1"/>
  <c r="K26" i="1"/>
  <c r="E26" i="1"/>
  <c r="T25" i="1"/>
  <c r="Q25" i="1"/>
  <c r="N25" i="1"/>
  <c r="K25" i="1"/>
  <c r="E25" i="1"/>
  <c r="T23" i="1"/>
  <c r="Q23" i="1"/>
  <c r="N23" i="1"/>
  <c r="K23" i="1"/>
  <c r="T22" i="1"/>
  <c r="Q22" i="1"/>
  <c r="N22" i="1"/>
  <c r="K22" i="1"/>
  <c r="T21" i="1"/>
  <c r="Q21" i="1"/>
  <c r="N21" i="1"/>
  <c r="K21" i="1"/>
  <c r="T20" i="1"/>
  <c r="Q20" i="1"/>
  <c r="N20" i="1"/>
  <c r="K20" i="1"/>
  <c r="T19" i="1"/>
  <c r="Q19" i="1"/>
  <c r="N19" i="1"/>
  <c r="K19" i="1"/>
  <c r="T18" i="1"/>
  <c r="Q18" i="1"/>
  <c r="N18" i="1"/>
  <c r="K18" i="1"/>
  <c r="T17" i="1"/>
  <c r="Q17" i="1"/>
  <c r="N17" i="1"/>
  <c r="H17" i="1"/>
  <c r="T16" i="1"/>
  <c r="Q16" i="1"/>
  <c r="N16" i="1"/>
  <c r="K16" i="1"/>
  <c r="H16" i="1"/>
  <c r="T15" i="1"/>
  <c r="Q15" i="1"/>
  <c r="N15" i="1"/>
  <c r="K15" i="1"/>
  <c r="H15" i="1"/>
  <c r="T14" i="1"/>
  <c r="Q14" i="1"/>
  <c r="N14" i="1"/>
  <c r="K14" i="1"/>
  <c r="H14" i="1"/>
  <c r="T13" i="1"/>
  <c r="Q13" i="1"/>
  <c r="N13" i="1"/>
  <c r="K13" i="1"/>
  <c r="H13" i="1"/>
  <c r="T12" i="1"/>
  <c r="Q12" i="1"/>
  <c r="N12" i="1"/>
  <c r="K12" i="1"/>
  <c r="H12" i="1"/>
  <c r="T11" i="1"/>
  <c r="Q11" i="1"/>
  <c r="N11" i="1"/>
  <c r="K11" i="1"/>
  <c r="H11" i="1"/>
  <c r="T10" i="1"/>
  <c r="Q10" i="1"/>
  <c r="N10" i="1"/>
  <c r="K10" i="1"/>
  <c r="H10" i="1"/>
  <c r="T9" i="1"/>
  <c r="Q9" i="1"/>
  <c r="N9" i="1"/>
  <c r="K9" i="1"/>
  <c r="H9" i="1"/>
  <c r="T8" i="1"/>
  <c r="Q8" i="1"/>
  <c r="N8" i="1"/>
  <c r="K8" i="1"/>
  <c r="H8" i="1"/>
  <c r="E8" i="1"/>
  <c r="AI50" i="6" l="1"/>
  <c r="Z49" i="6"/>
  <c r="X52" i="1"/>
  <c r="V52" i="6"/>
  <c r="H49" i="6"/>
  <c r="AF49" i="6"/>
  <c r="AC49" i="6"/>
  <c r="K49" i="6"/>
  <c r="AI49" i="6"/>
  <c r="N49" i="6"/>
  <c r="AL49" i="6"/>
  <c r="Q49" i="6"/>
  <c r="E49" i="6"/>
  <c r="T49" i="6"/>
  <c r="W49" i="6"/>
  <c r="AJ52" i="6"/>
  <c r="W44" i="1"/>
  <c r="AI44" i="1"/>
  <c r="N44" i="6"/>
  <c r="K44" i="1"/>
  <c r="AC44" i="1"/>
  <c r="AL44" i="1"/>
  <c r="AH52" i="6"/>
  <c r="Z44" i="1"/>
  <c r="AM44" i="1"/>
  <c r="N44" i="1"/>
  <c r="AL44" i="6"/>
  <c r="AL50" i="7"/>
  <c r="Q44" i="1"/>
  <c r="AK52" i="6"/>
  <c r="I52" i="6"/>
  <c r="AF44" i="1"/>
  <c r="T44" i="6"/>
  <c r="AN44" i="6"/>
  <c r="AM44" i="6"/>
  <c r="W44" i="6"/>
  <c r="Z44" i="6"/>
  <c r="Q44" i="6"/>
  <c r="AC44" i="6"/>
  <c r="H44" i="6"/>
  <c r="AF44" i="6"/>
  <c r="K44" i="6"/>
  <c r="AI44" i="6"/>
  <c r="T44" i="1"/>
  <c r="AN44" i="1"/>
  <c r="AK52" i="7"/>
  <c r="U52" i="7"/>
  <c r="Q51" i="7"/>
  <c r="AC50" i="6"/>
  <c r="AK52" i="1"/>
  <c r="AI50" i="7"/>
  <c r="AG52" i="1"/>
  <c r="AE52" i="6"/>
  <c r="AD52" i="6"/>
  <c r="AD52" i="7"/>
  <c r="AF48" i="6"/>
  <c r="AA52" i="6"/>
  <c r="AB52" i="6"/>
  <c r="AB52" i="7"/>
  <c r="X52" i="6"/>
  <c r="Y52" i="6"/>
  <c r="X52" i="7"/>
  <c r="U52" i="1"/>
  <c r="AH52" i="7"/>
  <c r="W50" i="6"/>
  <c r="AI50" i="1"/>
  <c r="Z50" i="6"/>
  <c r="R52" i="6"/>
  <c r="S52" i="6"/>
  <c r="R52" i="1"/>
  <c r="T50" i="6"/>
  <c r="AE52" i="1"/>
  <c r="AI48" i="6"/>
  <c r="T48" i="7"/>
  <c r="AJ52" i="7"/>
  <c r="AF50" i="1"/>
  <c r="Z48" i="6"/>
  <c r="AL50" i="6"/>
  <c r="P52" i="7"/>
  <c r="AF44" i="7"/>
  <c r="Q48" i="6"/>
  <c r="AM49" i="6"/>
  <c r="AN49" i="6"/>
  <c r="AF50" i="6"/>
  <c r="AL48" i="6"/>
  <c r="AH52" i="1"/>
  <c r="AL50" i="1"/>
  <c r="AC50" i="1"/>
  <c r="AN49" i="1"/>
  <c r="AM48" i="1"/>
  <c r="E49" i="1"/>
  <c r="AM49" i="1"/>
  <c r="T50" i="1"/>
  <c r="Q50" i="1"/>
  <c r="O52" i="1"/>
  <c r="L52" i="6"/>
  <c r="N50" i="6"/>
  <c r="N50" i="1"/>
  <c r="L52" i="7"/>
  <c r="N50" i="7"/>
  <c r="N49" i="1"/>
  <c r="K50" i="6"/>
  <c r="J52" i="7"/>
  <c r="J52" i="6"/>
  <c r="M52" i="7"/>
  <c r="Q50" i="7"/>
  <c r="AE52" i="7"/>
  <c r="N48" i="7"/>
  <c r="AL48" i="7"/>
  <c r="AC48" i="7"/>
  <c r="Z49" i="7"/>
  <c r="N49" i="7"/>
  <c r="AF49" i="7"/>
  <c r="Z50" i="7"/>
  <c r="I52" i="7"/>
  <c r="AG52" i="7"/>
  <c r="Y52" i="7"/>
  <c r="AF50" i="7"/>
  <c r="K48" i="7"/>
  <c r="L52" i="1"/>
  <c r="I52" i="1"/>
  <c r="K50" i="1"/>
  <c r="AL48" i="1"/>
  <c r="M52" i="1"/>
  <c r="Y52" i="1"/>
  <c r="AJ52" i="1"/>
  <c r="T48" i="6"/>
  <c r="U52" i="6"/>
  <c r="AG52" i="6"/>
  <c r="Q48" i="7"/>
  <c r="AL44" i="7"/>
  <c r="AC50" i="7"/>
  <c r="O52" i="7"/>
  <c r="AA52" i="7"/>
  <c r="T49" i="7"/>
  <c r="AC49" i="1"/>
  <c r="AC48" i="6"/>
  <c r="AC49" i="7"/>
  <c r="K44" i="7"/>
  <c r="N48" i="1"/>
  <c r="AA52" i="1"/>
  <c r="H50" i="6"/>
  <c r="K48" i="1"/>
  <c r="Q48" i="1"/>
  <c r="Q49" i="1"/>
  <c r="Z48" i="1"/>
  <c r="Z50" i="1"/>
  <c r="AD52" i="1"/>
  <c r="P52" i="1"/>
  <c r="AB52" i="1"/>
  <c r="M52" i="6"/>
  <c r="Z48" i="7"/>
  <c r="Q49" i="7"/>
  <c r="Z49" i="1"/>
  <c r="AF49" i="1"/>
  <c r="O52" i="6"/>
  <c r="E48" i="7"/>
  <c r="AL49" i="7"/>
  <c r="T50" i="7"/>
  <c r="W48" i="1"/>
  <c r="W50" i="1"/>
  <c r="S52" i="1"/>
  <c r="W48" i="6"/>
  <c r="Q50" i="6"/>
  <c r="D52" i="6"/>
  <c r="P52" i="6"/>
  <c r="AI48" i="7"/>
  <c r="AF48" i="7"/>
  <c r="AI49" i="7"/>
  <c r="T49" i="1"/>
  <c r="W49" i="1"/>
  <c r="AL49" i="1"/>
  <c r="AI49" i="1"/>
  <c r="J52" i="1"/>
  <c r="V52" i="1"/>
  <c r="Q44" i="7"/>
  <c r="K49" i="7"/>
  <c r="G52" i="7"/>
  <c r="H50" i="7"/>
  <c r="G52" i="6"/>
  <c r="G52" i="1"/>
  <c r="H50" i="1"/>
  <c r="H49" i="7"/>
  <c r="F52" i="6"/>
  <c r="H49" i="1"/>
  <c r="F52" i="1"/>
  <c r="H44" i="7"/>
  <c r="F52" i="7"/>
  <c r="H48" i="7"/>
  <c r="H48" i="6"/>
  <c r="H44" i="1"/>
  <c r="D52" i="7"/>
  <c r="E50" i="7"/>
  <c r="E50" i="6"/>
  <c r="E50" i="1"/>
  <c r="C52" i="7"/>
  <c r="E49" i="7"/>
  <c r="C52" i="6"/>
  <c r="D52" i="1"/>
  <c r="E44" i="6"/>
  <c r="E48" i="6"/>
  <c r="E44" i="1"/>
  <c r="E48" i="1"/>
  <c r="C52" i="1"/>
  <c r="AI44" i="7"/>
  <c r="AO18" i="7"/>
  <c r="AO36" i="7"/>
  <c r="AC44" i="7"/>
  <c r="Z44" i="7"/>
  <c r="V52" i="7"/>
  <c r="W52" i="7"/>
  <c r="AO32" i="7"/>
  <c r="AO40" i="7"/>
  <c r="AO42" i="7"/>
  <c r="AO8" i="7"/>
  <c r="AO12" i="7"/>
  <c r="AO21" i="7"/>
  <c r="AO20" i="7"/>
  <c r="AO25" i="7"/>
  <c r="AO29" i="7"/>
  <c r="AO34" i="7"/>
  <c r="AO38" i="7"/>
  <c r="AO14" i="7"/>
  <c r="AO11" i="7"/>
  <c r="AO15" i="7"/>
  <c r="N44" i="7"/>
  <c r="AO19" i="7"/>
  <c r="AO23" i="7"/>
  <c r="AO28" i="7"/>
  <c r="AO33" i="7"/>
  <c r="AO37" i="7"/>
  <c r="AO9" i="7"/>
  <c r="AO22" i="7"/>
  <c r="AO27" i="7"/>
  <c r="AO17" i="7"/>
  <c r="AO26" i="7"/>
  <c r="AO31" i="7"/>
  <c r="AO35" i="7"/>
  <c r="AO39" i="7"/>
  <c r="K50" i="7"/>
  <c r="AO10" i="7"/>
  <c r="AN50" i="7"/>
  <c r="AO43" i="7"/>
  <c r="AM49" i="7"/>
  <c r="AM48" i="7"/>
  <c r="AN49" i="7"/>
  <c r="AN48" i="7"/>
  <c r="AO13" i="7"/>
  <c r="AO16" i="7"/>
  <c r="AM50" i="7"/>
  <c r="E44" i="7"/>
  <c r="AO23" i="6"/>
  <c r="AO42" i="6"/>
  <c r="AO13" i="6"/>
  <c r="AO14" i="6"/>
  <c r="AO18" i="6"/>
  <c r="AO22" i="6"/>
  <c r="AO17" i="6"/>
  <c r="AO21" i="6"/>
  <c r="AO26" i="6"/>
  <c r="AO31" i="6"/>
  <c r="AO35" i="6"/>
  <c r="AO16" i="6"/>
  <c r="AO27" i="6"/>
  <c r="AO40" i="6"/>
  <c r="AM48" i="6"/>
  <c r="AO20" i="6"/>
  <c r="AO25" i="6"/>
  <c r="AO29" i="6"/>
  <c r="AN50" i="6"/>
  <c r="N48" i="6"/>
  <c r="AO41" i="6"/>
  <c r="AO51" i="6" s="1"/>
  <c r="AO11" i="6"/>
  <c r="AO15" i="6"/>
  <c r="AO34" i="6"/>
  <c r="AM50" i="6"/>
  <c r="AO24" i="6"/>
  <c r="K48" i="6"/>
  <c r="AO37" i="6"/>
  <c r="AO12" i="6"/>
  <c r="AO38" i="6"/>
  <c r="AO39" i="6"/>
  <c r="AO19" i="6"/>
  <c r="AO28" i="6"/>
  <c r="AO33" i="6"/>
  <c r="AO8" i="6"/>
  <c r="AO32" i="6"/>
  <c r="AO36" i="6"/>
  <c r="AO10" i="6"/>
  <c r="AO43" i="6"/>
  <c r="AO9" i="6"/>
  <c r="AN48" i="6"/>
  <c r="AO41" i="1"/>
  <c r="AO51" i="1" s="1"/>
  <c r="AI48" i="1"/>
  <c r="AF48" i="1"/>
  <c r="AC48" i="1"/>
  <c r="AM50" i="1"/>
  <c r="AO36" i="1"/>
  <c r="AO27" i="1"/>
  <c r="AO18" i="1"/>
  <c r="AO10" i="1"/>
  <c r="AM51" i="1"/>
  <c r="AO25" i="1"/>
  <c r="T48" i="1"/>
  <c r="AN50" i="1"/>
  <c r="AO33" i="1"/>
  <c r="AO15" i="1"/>
  <c r="AO39" i="1"/>
  <c r="AO21" i="1"/>
  <c r="AO26" i="1"/>
  <c r="AO9" i="1"/>
  <c r="AO32" i="1"/>
  <c r="AO29" i="1"/>
  <c r="AO20" i="1"/>
  <c r="AO12" i="1"/>
  <c r="AO8" i="1"/>
  <c r="K49" i="1"/>
  <c r="AO37" i="1"/>
  <c r="AO28" i="1"/>
  <c r="AO19" i="1"/>
  <c r="AO11" i="1"/>
  <c r="H48" i="1"/>
  <c r="AO42" i="1"/>
  <c r="AO35" i="1"/>
  <c r="AO17" i="1"/>
  <c r="AO16" i="1"/>
  <c r="AO23" i="1"/>
  <c r="AO24" i="1"/>
  <c r="AO34" i="1"/>
  <c r="AO31" i="1"/>
  <c r="AO40" i="1"/>
  <c r="AO22" i="1"/>
  <c r="AO14" i="1"/>
  <c r="AO43" i="1"/>
  <c r="AN48" i="1"/>
  <c r="AO38" i="1"/>
  <c r="AO13" i="1"/>
  <c r="AO44" i="1" l="1"/>
  <c r="AO44" i="6"/>
  <c r="AM41" i="7"/>
  <c r="R44" i="7"/>
  <c r="R51" i="7"/>
  <c r="R52" i="7" s="1"/>
  <c r="T41" i="7"/>
  <c r="AI52" i="6"/>
  <c r="AL52" i="7"/>
  <c r="AF52" i="6"/>
  <c r="W52" i="6"/>
  <c r="Z52" i="7"/>
  <c r="AC52" i="1"/>
  <c r="AL52" i="6"/>
  <c r="T52" i="6"/>
  <c r="Z52" i="6"/>
  <c r="Q52" i="6"/>
  <c r="Q52" i="7"/>
  <c r="AF52" i="1"/>
  <c r="T52" i="1"/>
  <c r="AI52" i="1"/>
  <c r="Q52" i="1"/>
  <c r="N52" i="1"/>
  <c r="N52" i="7"/>
  <c r="K52" i="6"/>
  <c r="K52" i="1"/>
  <c r="AF52" i="7"/>
  <c r="AC52" i="7"/>
  <c r="K52" i="7"/>
  <c r="AC52" i="6"/>
  <c r="AI52" i="7"/>
  <c r="W52" i="1"/>
  <c r="Z52" i="1"/>
  <c r="AL52" i="1"/>
  <c r="N52" i="6"/>
  <c r="H52" i="7"/>
  <c r="H52" i="6"/>
  <c r="H52" i="1"/>
  <c r="E52" i="7"/>
  <c r="E52" i="6"/>
  <c r="E52" i="1"/>
  <c r="AO48" i="7"/>
  <c r="AO50" i="7"/>
  <c r="AO49" i="7"/>
  <c r="AO50" i="6"/>
  <c r="AO48" i="6"/>
  <c r="AO49" i="6"/>
  <c r="AM52" i="6"/>
  <c r="AP49" i="6" s="1"/>
  <c r="AN52" i="6"/>
  <c r="AQ48" i="6" s="1"/>
  <c r="AO48" i="1"/>
  <c r="AM52" i="1"/>
  <c r="AP48" i="1" s="1"/>
  <c r="AO50" i="1"/>
  <c r="AO49" i="1"/>
  <c r="AN52" i="1"/>
  <c r="AQ49" i="1" s="1"/>
  <c r="T51" i="7" l="1"/>
  <c r="T52" i="7" s="1"/>
  <c r="T44" i="7"/>
  <c r="AM51" i="7"/>
  <c r="AM52" i="7" s="1"/>
  <c r="AP49" i="7" s="1"/>
  <c r="AM44" i="7"/>
  <c r="AN41" i="7"/>
  <c r="AO41" i="7" s="1"/>
  <c r="S51" i="7"/>
  <c r="S52" i="7" s="1"/>
  <c r="S44" i="7"/>
  <c r="AO52" i="6"/>
  <c r="AR49" i="6" s="1"/>
  <c r="AQ52" i="6"/>
  <c r="AQ51" i="6"/>
  <c r="AQ49" i="6"/>
  <c r="AQ50" i="6"/>
  <c r="AP50" i="6"/>
  <c r="AP48" i="6"/>
  <c r="AP52" i="6"/>
  <c r="AP51" i="6"/>
  <c r="AP50" i="1"/>
  <c r="AP49" i="1"/>
  <c r="AP52" i="1"/>
  <c r="AP51" i="1"/>
  <c r="AO52" i="1"/>
  <c r="AR52" i="1" s="1"/>
  <c r="AQ52" i="1"/>
  <c r="AQ50" i="1"/>
  <c r="AQ48" i="1"/>
  <c r="AQ51" i="1"/>
  <c r="AP51" i="7" l="1"/>
  <c r="AP52" i="7"/>
  <c r="AP48" i="7"/>
  <c r="AO51" i="7"/>
  <c r="AO52" i="7" s="1"/>
  <c r="AR49" i="7" s="1"/>
  <c r="AO44" i="7"/>
  <c r="AN51" i="7"/>
  <c r="AN44" i="7"/>
  <c r="AP50" i="7"/>
  <c r="AR50" i="6"/>
  <c r="AR51" i="6"/>
  <c r="AR48" i="6"/>
  <c r="AR49" i="1"/>
  <c r="AR52" i="6"/>
  <c r="AR50" i="1"/>
  <c r="AR48" i="1"/>
  <c r="AR51" i="1"/>
  <c r="AR50" i="7" l="1"/>
  <c r="AR51" i="7"/>
  <c r="AR48" i="7"/>
  <c r="AR52" i="7"/>
  <c r="AN52" i="7"/>
  <c r="AQ51" i="7" s="1"/>
  <c r="AQ52" i="7" l="1"/>
  <c r="AQ48" i="7"/>
  <c r="AQ50" i="7"/>
  <c r="AQ49" i="7"/>
</calcChain>
</file>

<file path=xl/sharedStrings.xml><?xml version="1.0" encoding="utf-8"?>
<sst xmlns="http://schemas.openxmlformats.org/spreadsheetml/2006/main" count="408" uniqueCount="57">
  <si>
    <t>Passenger</t>
  </si>
  <si>
    <t>Airport</t>
  </si>
  <si>
    <t>Q1 - 2024</t>
  </si>
  <si>
    <t>Q2 - 2024</t>
  </si>
  <si>
    <t>Q3 - 2024</t>
  </si>
  <si>
    <t>Q4 - 2024</t>
  </si>
  <si>
    <t>DOM</t>
  </si>
  <si>
    <t>INT</t>
  </si>
  <si>
    <t>Total</t>
  </si>
  <si>
    <t>Bangkok Don Mueang International Airport</t>
  </si>
  <si>
    <t>Bangkok Suvarnabhumi International Airport</t>
  </si>
  <si>
    <t>Buriram</t>
  </si>
  <si>
    <t>Chiang Mai</t>
  </si>
  <si>
    <t>Chiang Rai</t>
  </si>
  <si>
    <t>Chumphon</t>
  </si>
  <si>
    <t>Hat Yai</t>
  </si>
  <si>
    <t>Hua Hin</t>
  </si>
  <si>
    <t>Khon Kaen</t>
  </si>
  <si>
    <t>Ko Samui</t>
  </si>
  <si>
    <t>Krabi</t>
  </si>
  <si>
    <t>Lampang</t>
  </si>
  <si>
    <t>Loei</t>
  </si>
  <si>
    <t>Mae Hong Son</t>
  </si>
  <si>
    <t>Mae Sot</t>
  </si>
  <si>
    <t>Nakhon Phanom</t>
  </si>
  <si>
    <t>Nakhonratchasima</t>
  </si>
  <si>
    <t>Nakhon Si Thammarat</t>
  </si>
  <si>
    <t>Nan</t>
  </si>
  <si>
    <t>Narathiwat</t>
  </si>
  <si>
    <t>Phitsanulok</t>
  </si>
  <si>
    <t>Phrae</t>
  </si>
  <si>
    <t>Phetchabun</t>
  </si>
  <si>
    <t>Phuket</t>
  </si>
  <si>
    <t>Ranong</t>
  </si>
  <si>
    <t>Roi Et</t>
  </si>
  <si>
    <t>Sakon Nakhon</t>
  </si>
  <si>
    <t>Sukhothai</t>
  </si>
  <si>
    <t>Surat Thani</t>
  </si>
  <si>
    <t>Trang</t>
  </si>
  <si>
    <t>Trat</t>
  </si>
  <si>
    <t>Ubon Ratchathani</t>
  </si>
  <si>
    <t>Udon Thani</t>
  </si>
  <si>
    <t>U-Tapao</t>
  </si>
  <si>
    <t>Pai</t>
  </si>
  <si>
    <t>Betong</t>
  </si>
  <si>
    <t>Grand Total</t>
  </si>
  <si>
    <t>Airport Operator</t>
  </si>
  <si>
    <t>Proportion</t>
  </si>
  <si>
    <t>Aircraft Movement</t>
  </si>
  <si>
    <t>*Unit : Kg.</t>
  </si>
  <si>
    <t>Air Freight *</t>
  </si>
  <si>
    <t>Airports of Thailand Public Company Limited (AOT)'s airports</t>
  </si>
  <si>
    <t>Department of Airports (DOA)'s airports</t>
  </si>
  <si>
    <t>Bangkok Airways Public Company Limited (PG)'s airports</t>
  </si>
  <si>
    <t>U-Tapao Rayong–Pattaya International Airport</t>
  </si>
  <si>
    <t>* CAAT uses statistics data from Airports of Thailand Public Company Limited, Department of Airports, Bangkok Airways Public Company Limited, and U-Tapao–Rayong–Pattaya International Airport's database.</t>
  </si>
  <si>
    <t>*This data was calculated by airport movement method.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</si>
</sst>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87" formatCode="_(* #,##0_);_(* \(#,##0\);_(* &quot;-&quot;??_);_(@_)"/>
    <numFmt numFmtId="188" formatCode="0.0%"/>
    <numFmt numFmtId="189" formatCode="B1mmm\-yy"/>
    <numFmt numFmtId="190" formatCode="_(* #,##0.0_);_(* \(#,##0.0\);_(* &quot;-&quot;??_);_(@_)"/>
  </numFmts>
  <fonts count="8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sz val="11"/>
      <color indexed="8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5" fillId="5" borderId="1" xfId="0" applyFont="1" applyFill="1" applyBorder="1" applyAlignment="1">
      <alignment horizontal="left"/>
    </xf>
    <xf numFmtId="187" fontId="5" fillId="6" borderId="1" xfId="1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190" fontId="5" fillId="6" borderId="1" xfId="1" applyNumberFormat="1" applyFont="1" applyFill="1" applyBorder="1" applyAlignment="1">
      <alignment horizontal="left"/>
    </xf>
    <xf numFmtId="187" fontId="5" fillId="15" borderId="1" xfId="1" applyNumberFormat="1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2" fillId="0" borderId="0" xfId="0" applyFont="1"/>
    <xf numFmtId="0" fontId="2" fillId="14" borderId="0" xfId="0" applyFont="1" applyFill="1"/>
    <xf numFmtId="0" fontId="2" fillId="12" borderId="0" xfId="0" applyFont="1" applyFill="1"/>
    <xf numFmtId="0" fontId="2" fillId="13" borderId="0" xfId="0" applyFont="1" applyFill="1"/>
    <xf numFmtId="189" fontId="2" fillId="0" borderId="0" xfId="0" applyNumberFormat="1" applyFont="1"/>
    <xf numFmtId="0" fontId="2" fillId="14" borderId="4" xfId="0" applyFont="1" applyFill="1" applyBorder="1" applyAlignment="1">
      <alignment horizontal="left"/>
    </xf>
    <xf numFmtId="187" fontId="2" fillId="14" borderId="1" xfId="1" applyNumberFormat="1" applyFont="1" applyFill="1" applyBorder="1"/>
    <xf numFmtId="0" fontId="2" fillId="12" borderId="4" xfId="0" applyFont="1" applyFill="1" applyBorder="1" applyAlignment="1">
      <alignment horizontal="left"/>
    </xf>
    <xf numFmtId="187" fontId="2" fillId="12" borderId="1" xfId="1" applyNumberFormat="1" applyFont="1" applyFill="1" applyBorder="1"/>
    <xf numFmtId="0" fontId="2" fillId="13" borderId="4" xfId="0" applyFont="1" applyFill="1" applyBorder="1" applyAlignment="1">
      <alignment horizontal="left"/>
    </xf>
    <xf numFmtId="187" fontId="2" fillId="13" borderId="1" xfId="1" applyNumberFormat="1" applyFont="1" applyFill="1" applyBorder="1"/>
    <xf numFmtId="0" fontId="2" fillId="8" borderId="4" xfId="0" applyFont="1" applyFill="1" applyBorder="1" applyAlignment="1">
      <alignment horizontal="left"/>
    </xf>
    <xf numFmtId="187" fontId="2" fillId="8" borderId="1" xfId="1" applyNumberFormat="1" applyFont="1" applyFill="1" applyBorder="1"/>
    <xf numFmtId="0" fontId="2" fillId="0" borderId="1" xfId="0" applyFont="1" applyBorder="1" applyAlignment="1">
      <alignment horizontal="center" vertical="center"/>
    </xf>
    <xf numFmtId="187" fontId="2" fillId="0" borderId="1" xfId="0" applyNumberFormat="1" applyFont="1" applyBorder="1"/>
    <xf numFmtId="188" fontId="2" fillId="0" borderId="1" xfId="2" applyNumberFormat="1" applyFont="1" applyFill="1" applyBorder="1"/>
    <xf numFmtId="0" fontId="2" fillId="0" borderId="0" xfId="0" applyFont="1" applyAlignment="1">
      <alignment horizontal="left" vertical="center"/>
    </xf>
    <xf numFmtId="188" fontId="2" fillId="0" borderId="0" xfId="2" applyNumberFormat="1" applyFont="1"/>
    <xf numFmtId="187" fontId="2" fillId="0" borderId="0" xfId="0" applyNumberFormat="1" applyFont="1"/>
    <xf numFmtId="0" fontId="2" fillId="3" borderId="1" xfId="0" applyFont="1" applyFill="1" applyBorder="1" applyAlignment="1">
      <alignment horizontal="left"/>
    </xf>
    <xf numFmtId="187" fontId="2" fillId="3" borderId="1" xfId="1" applyNumberFormat="1" applyFont="1" applyFill="1" applyBorder="1"/>
    <xf numFmtId="0" fontId="2" fillId="12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87" fontId="2" fillId="0" borderId="0" xfId="1" applyNumberFormat="1" applyFont="1"/>
    <xf numFmtId="187" fontId="2" fillId="13" borderId="0" xfId="0" applyNumberFormat="1" applyFont="1" applyFill="1"/>
    <xf numFmtId="188" fontId="2" fillId="0" borderId="1" xfId="2" applyNumberFormat="1" applyFont="1" applyBorder="1"/>
    <xf numFmtId="190" fontId="2" fillId="0" borderId="1" xfId="0" applyNumberFormat="1" applyFont="1" applyBorder="1"/>
    <xf numFmtId="0" fontId="1" fillId="14" borderId="0" xfId="0" applyFont="1" applyFill="1"/>
    <xf numFmtId="0" fontId="1" fillId="12" borderId="0" xfId="0" applyFont="1" applyFill="1"/>
    <xf numFmtId="0" fontId="1" fillId="13" borderId="0" xfId="0" applyFont="1" applyFill="1"/>
    <xf numFmtId="0" fontId="1" fillId="0" borderId="0" xfId="0" applyFont="1"/>
    <xf numFmtId="189" fontId="5" fillId="8" borderId="2" xfId="0" applyNumberFormat="1" applyFont="1" applyFill="1" applyBorder="1" applyAlignment="1">
      <alignment horizontal="center" vertical="center"/>
    </xf>
    <xf numFmtId="189" fontId="5" fillId="8" borderId="3" xfId="0" applyNumberFormat="1" applyFont="1" applyFill="1" applyBorder="1" applyAlignment="1">
      <alignment horizontal="center" vertical="center"/>
    </xf>
    <xf numFmtId="189" fontId="5" fillId="8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9" fontId="5" fillId="4" borderId="2" xfId="0" applyNumberFormat="1" applyFont="1" applyFill="1" applyBorder="1" applyAlignment="1">
      <alignment horizontal="center" vertical="center"/>
    </xf>
    <xf numFmtId="189" fontId="5" fillId="4" borderId="3" xfId="0" applyNumberFormat="1" applyFont="1" applyFill="1" applyBorder="1" applyAlignment="1">
      <alignment horizontal="center" vertical="center"/>
    </xf>
    <xf numFmtId="189" fontId="5" fillId="4" borderId="4" xfId="0" applyNumberFormat="1" applyFont="1" applyFill="1" applyBorder="1" applyAlignment="1">
      <alignment horizontal="center" vertical="center"/>
    </xf>
    <xf numFmtId="189" fontId="5" fillId="7" borderId="2" xfId="0" applyNumberFormat="1" applyFont="1" applyFill="1" applyBorder="1" applyAlignment="1">
      <alignment horizontal="center" vertical="center"/>
    </xf>
    <xf numFmtId="189" fontId="5" fillId="7" borderId="3" xfId="0" applyNumberFormat="1" applyFont="1" applyFill="1" applyBorder="1" applyAlignment="1">
      <alignment horizontal="center" vertical="center"/>
    </xf>
    <xf numFmtId="189" fontId="5" fillId="7" borderId="4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189" fontId="5" fillId="3" borderId="2" xfId="0" applyNumberFormat="1" applyFont="1" applyFill="1" applyBorder="1" applyAlignment="1">
      <alignment horizontal="center" vertical="center"/>
    </xf>
    <xf numFmtId="189" fontId="5" fillId="3" borderId="3" xfId="0" applyNumberFormat="1" applyFont="1" applyFill="1" applyBorder="1" applyAlignment="1">
      <alignment horizontal="center" vertical="center"/>
    </xf>
    <xf numFmtId="189" fontId="5" fillId="3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17" fontId="5" fillId="3" borderId="3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17" fontId="5" fillId="4" borderId="3" xfId="0" applyNumberFormat="1" applyFont="1" applyFill="1" applyBorder="1" applyAlignment="1">
      <alignment horizontal="center" vertical="center"/>
    </xf>
    <xf numFmtId="17" fontId="5" fillId="4" borderId="4" xfId="0" applyNumberFormat="1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17" fontId="5" fillId="7" borderId="3" xfId="0" applyNumberFormat="1" applyFont="1" applyFill="1" applyBorder="1" applyAlignment="1">
      <alignment horizontal="center" vertical="center"/>
    </xf>
    <xf numFmtId="17" fontId="5" fillId="7" borderId="4" xfId="0" applyNumberFormat="1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17" fontId="5" fillId="8" borderId="3" xfId="0" applyNumberFormat="1" applyFont="1" applyFill="1" applyBorder="1" applyAlignment="1">
      <alignment horizontal="center" vertical="center"/>
    </xf>
    <xf numFmtId="17" fontId="5" fillId="8" borderId="4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E2C5"/>
      <color rgb="FFFFD9D9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AR55"/>
  <sheetViews>
    <sheetView tabSelected="1" zoomScale="85" zoomScaleNormal="85" workbookViewId="0">
      <pane xSplit="2" ySplit="7" topLeftCell="AJ8" activePane="bottomRight" state="frozen"/>
      <selection pane="topRight" activeCell="C1" sqref="C1"/>
      <selection pane="bottomLeft" activeCell="A8" sqref="A8"/>
      <selection pane="bottomRight"/>
    </sheetView>
  </sheetViews>
  <sheetFormatPr defaultColWidth="8.69921875" defaultRowHeight="13.8" x14ac:dyDescent="0.25"/>
  <cols>
    <col min="1" max="1" width="12.5" style="11" customWidth="1"/>
    <col min="2" max="2" width="53.5" style="11" customWidth="1"/>
    <col min="3" max="4" width="16.19921875" style="11" customWidth="1"/>
    <col min="5" max="5" width="18.296875" style="11" customWidth="1"/>
    <col min="6" max="41" width="16.19921875" style="11" customWidth="1"/>
    <col min="42" max="42" width="12.5" style="11" bestFit="1" customWidth="1"/>
    <col min="43" max="16384" width="8.69921875" style="11"/>
  </cols>
  <sheetData>
    <row r="1" spans="2:41" x14ac:dyDescent="0.25">
      <c r="B1" s="17"/>
      <c r="C1" s="45" t="s">
        <v>51</v>
      </c>
      <c r="D1" s="18"/>
      <c r="E1" s="18"/>
      <c r="F1" s="21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2:41" x14ac:dyDescent="0.25">
      <c r="C2" s="46" t="s">
        <v>52</v>
      </c>
      <c r="D2" s="19"/>
      <c r="E2" s="19"/>
    </row>
    <row r="3" spans="2:41" x14ac:dyDescent="0.25">
      <c r="B3" s="17"/>
      <c r="C3" s="47" t="s">
        <v>53</v>
      </c>
      <c r="D3" s="20"/>
      <c r="E3" s="20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2"/>
      <c r="AH3" s="17"/>
      <c r="AI3" s="17"/>
      <c r="AJ3" s="17"/>
      <c r="AK3" s="17"/>
      <c r="AL3" s="17"/>
      <c r="AM3" s="17"/>
      <c r="AN3" s="17"/>
      <c r="AO3" s="17"/>
    </row>
    <row r="4" spans="2:41" ht="17.399999999999999" x14ac:dyDescent="0.25">
      <c r="B4" s="13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2"/>
      <c r="AK4" s="17"/>
      <c r="AL4" s="17"/>
      <c r="AM4" s="17"/>
      <c r="AN4" s="17"/>
      <c r="AO4" s="17"/>
    </row>
    <row r="5" spans="2:41" x14ac:dyDescent="0.25">
      <c r="B5" s="66" t="s">
        <v>1</v>
      </c>
      <c r="C5" s="68" t="s">
        <v>2</v>
      </c>
      <c r="D5" s="69"/>
      <c r="E5" s="69"/>
      <c r="F5" s="69"/>
      <c r="G5" s="69"/>
      <c r="H5" s="69"/>
      <c r="I5" s="69"/>
      <c r="J5" s="69"/>
      <c r="K5" s="70"/>
      <c r="L5" s="71" t="s">
        <v>3</v>
      </c>
      <c r="M5" s="72"/>
      <c r="N5" s="72"/>
      <c r="O5" s="72"/>
      <c r="P5" s="72"/>
      <c r="Q5" s="72"/>
      <c r="R5" s="72"/>
      <c r="S5" s="72"/>
      <c r="T5" s="73"/>
      <c r="U5" s="74" t="s">
        <v>4</v>
      </c>
      <c r="V5" s="75"/>
      <c r="W5" s="75"/>
      <c r="X5" s="75"/>
      <c r="Y5" s="75"/>
      <c r="Z5" s="75"/>
      <c r="AA5" s="75"/>
      <c r="AB5" s="75"/>
      <c r="AC5" s="76"/>
      <c r="AD5" s="77" t="s">
        <v>5</v>
      </c>
      <c r="AE5" s="78"/>
      <c r="AF5" s="78"/>
      <c r="AG5" s="78"/>
      <c r="AH5" s="78"/>
      <c r="AI5" s="78"/>
      <c r="AJ5" s="78"/>
      <c r="AK5" s="78"/>
      <c r="AL5" s="79"/>
      <c r="AM5" s="80">
        <v>2024</v>
      </c>
      <c r="AN5" s="80"/>
      <c r="AO5" s="80"/>
    </row>
    <row r="6" spans="2:41" x14ac:dyDescent="0.25">
      <c r="B6" s="67"/>
      <c r="C6" s="63">
        <v>45292</v>
      </c>
      <c r="D6" s="64"/>
      <c r="E6" s="65"/>
      <c r="F6" s="63">
        <v>45324</v>
      </c>
      <c r="G6" s="64"/>
      <c r="H6" s="65"/>
      <c r="I6" s="63">
        <v>45356</v>
      </c>
      <c r="J6" s="64"/>
      <c r="K6" s="65"/>
      <c r="L6" s="56">
        <v>45387</v>
      </c>
      <c r="M6" s="57"/>
      <c r="N6" s="58"/>
      <c r="O6" s="56">
        <v>45418</v>
      </c>
      <c r="P6" s="57"/>
      <c r="Q6" s="58"/>
      <c r="R6" s="56">
        <v>45450</v>
      </c>
      <c r="S6" s="57"/>
      <c r="T6" s="58"/>
      <c r="U6" s="59">
        <v>45480</v>
      </c>
      <c r="V6" s="60"/>
      <c r="W6" s="61"/>
      <c r="X6" s="59">
        <v>45511</v>
      </c>
      <c r="Y6" s="60"/>
      <c r="Z6" s="61"/>
      <c r="AA6" s="59">
        <v>45542</v>
      </c>
      <c r="AB6" s="60"/>
      <c r="AC6" s="61"/>
      <c r="AD6" s="49">
        <v>45572</v>
      </c>
      <c r="AE6" s="50"/>
      <c r="AF6" s="51"/>
      <c r="AG6" s="49">
        <v>45603</v>
      </c>
      <c r="AH6" s="50"/>
      <c r="AI6" s="51"/>
      <c r="AJ6" s="49">
        <v>45633</v>
      </c>
      <c r="AK6" s="50"/>
      <c r="AL6" s="51"/>
      <c r="AM6" s="80"/>
      <c r="AN6" s="80"/>
      <c r="AO6" s="80"/>
    </row>
    <row r="7" spans="2:41" x14ac:dyDescent="0.25">
      <c r="B7" s="67"/>
      <c r="C7" s="3" t="s">
        <v>6</v>
      </c>
      <c r="D7" s="3" t="s">
        <v>7</v>
      </c>
      <c r="E7" s="3" t="s">
        <v>8</v>
      </c>
      <c r="F7" s="3" t="s">
        <v>6</v>
      </c>
      <c r="G7" s="3" t="s">
        <v>7</v>
      </c>
      <c r="H7" s="3" t="s">
        <v>8</v>
      </c>
      <c r="I7" s="3" t="s">
        <v>6</v>
      </c>
      <c r="J7" s="3" t="s">
        <v>7</v>
      </c>
      <c r="K7" s="3" t="s">
        <v>8</v>
      </c>
      <c r="L7" s="6" t="s">
        <v>6</v>
      </c>
      <c r="M7" s="6" t="s">
        <v>7</v>
      </c>
      <c r="N7" s="6" t="s">
        <v>8</v>
      </c>
      <c r="O7" s="6" t="s">
        <v>6</v>
      </c>
      <c r="P7" s="6" t="s">
        <v>7</v>
      </c>
      <c r="Q7" s="6" t="s">
        <v>8</v>
      </c>
      <c r="R7" s="6" t="s">
        <v>6</v>
      </c>
      <c r="S7" s="6" t="s">
        <v>7</v>
      </c>
      <c r="T7" s="6" t="s">
        <v>8</v>
      </c>
      <c r="U7" s="4" t="s">
        <v>6</v>
      </c>
      <c r="V7" s="4" t="s">
        <v>7</v>
      </c>
      <c r="W7" s="4" t="s">
        <v>8</v>
      </c>
      <c r="X7" s="4" t="s">
        <v>6</v>
      </c>
      <c r="Y7" s="4" t="s">
        <v>7</v>
      </c>
      <c r="Z7" s="4" t="s">
        <v>8</v>
      </c>
      <c r="AA7" s="4" t="s">
        <v>6</v>
      </c>
      <c r="AB7" s="4" t="s">
        <v>7</v>
      </c>
      <c r="AC7" s="4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5" t="s">
        <v>6</v>
      </c>
      <c r="AN7" s="5" t="s">
        <v>7</v>
      </c>
      <c r="AO7" s="5" t="s">
        <v>8</v>
      </c>
    </row>
    <row r="8" spans="2:41" x14ac:dyDescent="0.25">
      <c r="B8" s="22" t="s">
        <v>9</v>
      </c>
      <c r="C8" s="23">
        <v>1601759</v>
      </c>
      <c r="D8" s="23">
        <v>948887</v>
      </c>
      <c r="E8" s="23">
        <f>SUM(C8:D8)</f>
        <v>2550646</v>
      </c>
      <c r="F8" s="23">
        <v>1483601</v>
      </c>
      <c r="G8" s="23">
        <v>1041364</v>
      </c>
      <c r="H8" s="23">
        <f>SUM(F8:G8)</f>
        <v>2524965</v>
      </c>
      <c r="I8" s="23">
        <v>1571864</v>
      </c>
      <c r="J8" s="23">
        <v>1072029</v>
      </c>
      <c r="K8" s="23">
        <f>SUM(I8:J8)</f>
        <v>2643893</v>
      </c>
      <c r="L8" s="23">
        <v>1537337</v>
      </c>
      <c r="M8" s="23">
        <v>1067278</v>
      </c>
      <c r="N8" s="23">
        <f>SUM(L8:M8)</f>
        <v>2604615</v>
      </c>
      <c r="O8" s="23">
        <v>1417017</v>
      </c>
      <c r="P8" s="23">
        <v>1054677</v>
      </c>
      <c r="Q8" s="23">
        <f>SUM(O8:P8)</f>
        <v>2471694</v>
      </c>
      <c r="R8" s="23">
        <v>1235831</v>
      </c>
      <c r="S8" s="23">
        <v>973040</v>
      </c>
      <c r="T8" s="23">
        <f>SUM(R8:S8)</f>
        <v>2208871</v>
      </c>
      <c r="U8" s="23">
        <v>1432405</v>
      </c>
      <c r="V8" s="23">
        <v>1072725</v>
      </c>
      <c r="W8" s="23">
        <f>SUM(U8:V8)</f>
        <v>2505130</v>
      </c>
      <c r="X8" s="23">
        <v>1431343</v>
      </c>
      <c r="Y8" s="23">
        <v>1005914</v>
      </c>
      <c r="Z8" s="23">
        <f>SUM(X8:Y8)</f>
        <v>2437257</v>
      </c>
      <c r="AA8" s="23">
        <v>1225772</v>
      </c>
      <c r="AB8" s="23">
        <v>822746</v>
      </c>
      <c r="AC8" s="23">
        <f>SUM(AA8:AB8)</f>
        <v>2048518</v>
      </c>
      <c r="AD8" s="23">
        <v>1524176</v>
      </c>
      <c r="AE8" s="23">
        <v>1107706</v>
      </c>
      <c r="AF8" s="23">
        <f>SUM(AD8:AE8)</f>
        <v>2631882</v>
      </c>
      <c r="AG8" s="23">
        <v>1604330</v>
      </c>
      <c r="AH8" s="23">
        <v>1142784</v>
      </c>
      <c r="AI8" s="23">
        <f>SUM(AG8:AH8)</f>
        <v>2747114</v>
      </c>
      <c r="AJ8" s="23">
        <v>1761167</v>
      </c>
      <c r="AK8" s="23">
        <v>1345020</v>
      </c>
      <c r="AL8" s="23">
        <f>SUM(AJ8:AK8)</f>
        <v>3106187</v>
      </c>
      <c r="AM8" s="23">
        <f>C8+F8+I8+L8+O8+R8+U8+X8+AA8+AD8+AG8+AJ8</f>
        <v>17826602</v>
      </c>
      <c r="AN8" s="23">
        <f>D8+G8+J8+M8+P8+S8+V8+Y8+AB8+AE8+AH8+AK8</f>
        <v>12654170</v>
      </c>
      <c r="AO8" s="23">
        <f>SUM(AM8:AN8)</f>
        <v>30480772</v>
      </c>
    </row>
    <row r="9" spans="2:41" x14ac:dyDescent="0.25">
      <c r="B9" s="22" t="s">
        <v>10</v>
      </c>
      <c r="C9" s="23">
        <v>1053118</v>
      </c>
      <c r="D9" s="23">
        <v>4287342</v>
      </c>
      <c r="E9" s="23">
        <f t="shared" ref="E9:E24" si="0">SUM(C9:D9)</f>
        <v>5340460</v>
      </c>
      <c r="F9" s="23">
        <v>993627</v>
      </c>
      <c r="G9" s="23">
        <v>4303904</v>
      </c>
      <c r="H9" s="23">
        <f t="shared" ref="H9:H43" si="1">SUM(F9:G9)</f>
        <v>5297531</v>
      </c>
      <c r="I9" s="23">
        <v>1002608</v>
      </c>
      <c r="J9" s="23">
        <v>4422140</v>
      </c>
      <c r="K9" s="23">
        <f t="shared" ref="K9:K43" si="2">SUM(I9:J9)</f>
        <v>5424748</v>
      </c>
      <c r="L9" s="23">
        <v>958956</v>
      </c>
      <c r="M9" s="23">
        <v>4214807</v>
      </c>
      <c r="N9" s="23">
        <f t="shared" ref="N9:N43" si="3">SUM(L9:M9)</f>
        <v>5173763</v>
      </c>
      <c r="O9" s="23">
        <v>907021</v>
      </c>
      <c r="P9" s="23">
        <v>3845016</v>
      </c>
      <c r="Q9" s="23">
        <f t="shared" ref="Q9:Q43" si="4">SUM(O9:P9)</f>
        <v>4752037</v>
      </c>
      <c r="R9" s="23">
        <v>905742</v>
      </c>
      <c r="S9" s="23">
        <v>3778789</v>
      </c>
      <c r="T9" s="23">
        <f t="shared" ref="T9:T43" si="5">SUM(R9:S9)</f>
        <v>4684531</v>
      </c>
      <c r="U9" s="23">
        <v>1000885</v>
      </c>
      <c r="V9" s="23">
        <v>4226298</v>
      </c>
      <c r="W9" s="23">
        <f t="shared" ref="W9:W43" si="6">SUM(U9:V9)</f>
        <v>5227183</v>
      </c>
      <c r="X9" s="23">
        <v>1006665</v>
      </c>
      <c r="Y9" s="23">
        <v>4275818</v>
      </c>
      <c r="Z9" s="23">
        <f t="shared" ref="Z9:Z43" si="7">SUM(X9:Y9)</f>
        <v>5282483</v>
      </c>
      <c r="AA9" s="23">
        <v>815193</v>
      </c>
      <c r="AB9" s="23">
        <v>3697550</v>
      </c>
      <c r="AC9" s="23">
        <f t="shared" ref="AC9:AC43" si="8">SUM(AA9:AB9)</f>
        <v>4512743</v>
      </c>
      <c r="AD9" s="23">
        <v>945491</v>
      </c>
      <c r="AE9" s="23">
        <v>4099352</v>
      </c>
      <c r="AF9" s="23">
        <f>SUM(AD9:AE9)</f>
        <v>5044843</v>
      </c>
      <c r="AG9" s="23">
        <v>1005945</v>
      </c>
      <c r="AH9" s="23">
        <v>4453766</v>
      </c>
      <c r="AI9" s="23">
        <f t="shared" ref="AI9:AI43" si="9">SUM(AG9:AH9)</f>
        <v>5459711</v>
      </c>
      <c r="AJ9" s="23">
        <v>1058388</v>
      </c>
      <c r="AK9" s="23">
        <v>4964337</v>
      </c>
      <c r="AL9" s="23">
        <f t="shared" ref="AL9:AL43" si="10">SUM(AJ9:AK9)</f>
        <v>6022725</v>
      </c>
      <c r="AM9" s="23">
        <f>C9+F9+I9+L9+O9+R9+U9+X9+AA9+AD9+AG9+AJ9</f>
        <v>11653639</v>
      </c>
      <c r="AN9" s="23">
        <f>D9+G9+J9+M9+P9+S9+V9+Y9+AB9+AE9+AH9+AK9</f>
        <v>50569119</v>
      </c>
      <c r="AO9" s="23">
        <f t="shared" ref="AO9:AO43" si="11">SUM(AM9:AN9)</f>
        <v>62222758</v>
      </c>
    </row>
    <row r="10" spans="2:41" x14ac:dyDescent="0.25">
      <c r="B10" s="24" t="s">
        <v>11</v>
      </c>
      <c r="C10" s="25">
        <v>24143</v>
      </c>
      <c r="D10" s="25">
        <v>0</v>
      </c>
      <c r="E10" s="25">
        <f t="shared" si="0"/>
        <v>24143</v>
      </c>
      <c r="F10" s="25">
        <v>20734</v>
      </c>
      <c r="G10" s="25">
        <v>0</v>
      </c>
      <c r="H10" s="25">
        <f t="shared" si="1"/>
        <v>20734</v>
      </c>
      <c r="I10" s="25">
        <v>23773</v>
      </c>
      <c r="J10" s="25">
        <v>0</v>
      </c>
      <c r="K10" s="25">
        <f t="shared" si="2"/>
        <v>23773</v>
      </c>
      <c r="L10" s="25">
        <v>24669</v>
      </c>
      <c r="M10" s="25">
        <v>0</v>
      </c>
      <c r="N10" s="25">
        <f t="shared" si="3"/>
        <v>24669</v>
      </c>
      <c r="O10" s="25">
        <v>22204</v>
      </c>
      <c r="P10" s="25">
        <v>21</v>
      </c>
      <c r="Q10" s="25">
        <f t="shared" si="4"/>
        <v>22225</v>
      </c>
      <c r="R10" s="25">
        <v>20204</v>
      </c>
      <c r="S10" s="25">
        <v>0</v>
      </c>
      <c r="T10" s="25">
        <f t="shared" si="5"/>
        <v>20204</v>
      </c>
      <c r="U10" s="25">
        <v>22732</v>
      </c>
      <c r="V10" s="25">
        <v>0</v>
      </c>
      <c r="W10" s="25">
        <f t="shared" si="6"/>
        <v>22732</v>
      </c>
      <c r="X10" s="25">
        <v>16746</v>
      </c>
      <c r="Y10" s="25">
        <v>82</v>
      </c>
      <c r="Z10" s="25">
        <f t="shared" si="7"/>
        <v>16828</v>
      </c>
      <c r="AA10" s="25">
        <v>16887</v>
      </c>
      <c r="AB10" s="25">
        <v>0</v>
      </c>
      <c r="AC10" s="25">
        <f t="shared" si="8"/>
        <v>16887</v>
      </c>
      <c r="AD10" s="25">
        <v>22228</v>
      </c>
      <c r="AE10" s="25">
        <v>1059</v>
      </c>
      <c r="AF10" s="25">
        <f t="shared" ref="AF10:AF43" si="12">SUM(AD10:AE10)</f>
        <v>23287</v>
      </c>
      <c r="AG10" s="25">
        <v>20570</v>
      </c>
      <c r="AH10" s="25">
        <v>43</v>
      </c>
      <c r="AI10" s="25">
        <f t="shared" si="9"/>
        <v>20613</v>
      </c>
      <c r="AJ10" s="25">
        <v>20008</v>
      </c>
      <c r="AK10" s="25">
        <v>0</v>
      </c>
      <c r="AL10" s="25">
        <f t="shared" si="10"/>
        <v>20008</v>
      </c>
      <c r="AM10" s="25">
        <f t="shared" ref="AM10:AM43" si="13">C10+F10+I10+L10+O10+R10+U10+X10+AA10+AD10+AG10+AJ10</f>
        <v>254898</v>
      </c>
      <c r="AN10" s="25">
        <f t="shared" ref="AN10:AN43" si="14">D10+G10+J10+M10+P10+S10+V10+Y10+AB10+AE10+AH10+AK10</f>
        <v>1205</v>
      </c>
      <c r="AO10" s="25">
        <f t="shared" si="11"/>
        <v>256103</v>
      </c>
    </row>
    <row r="11" spans="2:41" x14ac:dyDescent="0.25">
      <c r="B11" s="22" t="s">
        <v>12</v>
      </c>
      <c r="C11" s="23">
        <v>632700</v>
      </c>
      <c r="D11" s="23">
        <v>227963</v>
      </c>
      <c r="E11" s="23">
        <f t="shared" si="0"/>
        <v>860663</v>
      </c>
      <c r="F11" s="23">
        <v>581305</v>
      </c>
      <c r="G11" s="23">
        <v>248562</v>
      </c>
      <c r="H11" s="23">
        <f t="shared" si="1"/>
        <v>829867</v>
      </c>
      <c r="I11" s="23">
        <v>541388</v>
      </c>
      <c r="J11" s="23">
        <v>208229</v>
      </c>
      <c r="K11" s="23">
        <f t="shared" si="2"/>
        <v>749617</v>
      </c>
      <c r="L11" s="23">
        <v>493822</v>
      </c>
      <c r="M11" s="23">
        <v>174189</v>
      </c>
      <c r="N11" s="23">
        <f t="shared" si="3"/>
        <v>668011</v>
      </c>
      <c r="O11" s="23">
        <v>476580</v>
      </c>
      <c r="P11" s="23">
        <v>156398</v>
      </c>
      <c r="Q11" s="23">
        <f t="shared" si="4"/>
        <v>632978</v>
      </c>
      <c r="R11" s="23">
        <v>460512</v>
      </c>
      <c r="S11" s="23">
        <v>161143</v>
      </c>
      <c r="T11" s="23">
        <f t="shared" si="5"/>
        <v>621655</v>
      </c>
      <c r="U11" s="23">
        <v>531466</v>
      </c>
      <c r="V11" s="23">
        <v>199606</v>
      </c>
      <c r="W11" s="23">
        <f t="shared" si="6"/>
        <v>731072</v>
      </c>
      <c r="X11" s="23">
        <v>529766</v>
      </c>
      <c r="Y11" s="23">
        <v>218207</v>
      </c>
      <c r="Z11" s="23">
        <f t="shared" si="7"/>
        <v>747973</v>
      </c>
      <c r="AA11" s="23">
        <v>449648</v>
      </c>
      <c r="AB11" s="23">
        <v>175832</v>
      </c>
      <c r="AC11" s="23">
        <f t="shared" si="8"/>
        <v>625480</v>
      </c>
      <c r="AD11" s="23">
        <v>518962</v>
      </c>
      <c r="AE11" s="23">
        <v>207284</v>
      </c>
      <c r="AF11" s="23">
        <f t="shared" si="12"/>
        <v>726246</v>
      </c>
      <c r="AG11" s="23">
        <v>657190</v>
      </c>
      <c r="AH11" s="23">
        <v>247559</v>
      </c>
      <c r="AI11" s="23">
        <f t="shared" si="9"/>
        <v>904749</v>
      </c>
      <c r="AJ11" s="23">
        <v>689156</v>
      </c>
      <c r="AK11" s="23">
        <v>293680</v>
      </c>
      <c r="AL11" s="23">
        <f t="shared" si="10"/>
        <v>982836</v>
      </c>
      <c r="AM11" s="23">
        <f t="shared" si="13"/>
        <v>6562495</v>
      </c>
      <c r="AN11" s="23">
        <f t="shared" si="14"/>
        <v>2518652</v>
      </c>
      <c r="AO11" s="23">
        <f t="shared" si="11"/>
        <v>9081147</v>
      </c>
    </row>
    <row r="12" spans="2:41" x14ac:dyDescent="0.25">
      <c r="B12" s="22" t="s">
        <v>13</v>
      </c>
      <c r="C12" s="23">
        <v>183372</v>
      </c>
      <c r="D12" s="23">
        <v>14</v>
      </c>
      <c r="E12" s="23">
        <f t="shared" si="0"/>
        <v>183386</v>
      </c>
      <c r="F12" s="23">
        <v>164419</v>
      </c>
      <c r="G12" s="23">
        <v>12</v>
      </c>
      <c r="H12" s="23">
        <f t="shared" si="1"/>
        <v>164431</v>
      </c>
      <c r="I12" s="23">
        <v>170623</v>
      </c>
      <c r="J12" s="23">
        <v>0</v>
      </c>
      <c r="K12" s="23">
        <f t="shared" si="2"/>
        <v>170623</v>
      </c>
      <c r="L12" s="23">
        <v>166338</v>
      </c>
      <c r="M12" s="23">
        <v>7</v>
      </c>
      <c r="N12" s="23">
        <f t="shared" si="3"/>
        <v>166345</v>
      </c>
      <c r="O12" s="23">
        <v>151136</v>
      </c>
      <c r="P12" s="23">
        <v>12</v>
      </c>
      <c r="Q12" s="23">
        <f t="shared" si="4"/>
        <v>151148</v>
      </c>
      <c r="R12" s="23">
        <v>129534</v>
      </c>
      <c r="S12" s="23">
        <v>143</v>
      </c>
      <c r="T12" s="23">
        <f t="shared" si="5"/>
        <v>129677</v>
      </c>
      <c r="U12" s="23">
        <v>149321</v>
      </c>
      <c r="V12" s="23">
        <v>13</v>
      </c>
      <c r="W12" s="23">
        <f t="shared" si="6"/>
        <v>149334</v>
      </c>
      <c r="X12" s="23">
        <v>152225</v>
      </c>
      <c r="Y12" s="23">
        <v>12</v>
      </c>
      <c r="Z12" s="23">
        <f t="shared" si="7"/>
        <v>152237</v>
      </c>
      <c r="AA12" s="23">
        <v>115006</v>
      </c>
      <c r="AB12" s="23">
        <v>7</v>
      </c>
      <c r="AC12" s="23">
        <f t="shared" si="8"/>
        <v>115013</v>
      </c>
      <c r="AD12" s="23">
        <v>161464</v>
      </c>
      <c r="AE12" s="23">
        <v>178</v>
      </c>
      <c r="AF12" s="23">
        <f t="shared" si="12"/>
        <v>161642</v>
      </c>
      <c r="AG12" s="23">
        <v>173722</v>
      </c>
      <c r="AH12" s="23">
        <v>3061</v>
      </c>
      <c r="AI12" s="23">
        <f t="shared" si="9"/>
        <v>176783</v>
      </c>
      <c r="AJ12" s="23">
        <v>188144</v>
      </c>
      <c r="AK12" s="23">
        <v>3902</v>
      </c>
      <c r="AL12" s="23">
        <f t="shared" si="10"/>
        <v>192046</v>
      </c>
      <c r="AM12" s="23">
        <f t="shared" si="13"/>
        <v>1905304</v>
      </c>
      <c r="AN12" s="23">
        <f t="shared" si="14"/>
        <v>7361</v>
      </c>
      <c r="AO12" s="23">
        <f t="shared" si="11"/>
        <v>1912665</v>
      </c>
    </row>
    <row r="13" spans="2:41" x14ac:dyDescent="0.25">
      <c r="B13" s="24" t="s">
        <v>14</v>
      </c>
      <c r="C13" s="25">
        <v>9693</v>
      </c>
      <c r="D13" s="25">
        <v>0</v>
      </c>
      <c r="E13" s="25">
        <f t="shared" si="0"/>
        <v>9693</v>
      </c>
      <c r="F13" s="25">
        <v>9475</v>
      </c>
      <c r="G13" s="25">
        <v>0</v>
      </c>
      <c r="H13" s="25">
        <f t="shared" si="1"/>
        <v>9475</v>
      </c>
      <c r="I13" s="25">
        <v>10126</v>
      </c>
      <c r="J13" s="25">
        <v>0</v>
      </c>
      <c r="K13" s="25">
        <f t="shared" si="2"/>
        <v>10126</v>
      </c>
      <c r="L13" s="25">
        <v>9507</v>
      </c>
      <c r="M13" s="25">
        <v>0</v>
      </c>
      <c r="N13" s="25">
        <f t="shared" si="3"/>
        <v>9507</v>
      </c>
      <c r="O13" s="25">
        <v>9766</v>
      </c>
      <c r="P13" s="25">
        <v>0</v>
      </c>
      <c r="Q13" s="25">
        <f t="shared" si="4"/>
        <v>9766</v>
      </c>
      <c r="R13" s="25">
        <v>9565</v>
      </c>
      <c r="S13" s="25">
        <v>0</v>
      </c>
      <c r="T13" s="25">
        <f t="shared" si="5"/>
        <v>9565</v>
      </c>
      <c r="U13" s="25">
        <v>10192</v>
      </c>
      <c r="V13" s="25">
        <v>0</v>
      </c>
      <c r="W13" s="25">
        <f t="shared" si="6"/>
        <v>10192</v>
      </c>
      <c r="X13" s="25">
        <v>10332</v>
      </c>
      <c r="Y13" s="25">
        <v>0</v>
      </c>
      <c r="Z13" s="25">
        <f t="shared" si="7"/>
        <v>10332</v>
      </c>
      <c r="AA13" s="25">
        <v>7884</v>
      </c>
      <c r="AB13" s="25">
        <v>0</v>
      </c>
      <c r="AC13" s="25">
        <f t="shared" si="8"/>
        <v>7884</v>
      </c>
      <c r="AD13" s="25">
        <v>9663</v>
      </c>
      <c r="AE13" s="25">
        <v>0</v>
      </c>
      <c r="AF13" s="25">
        <f t="shared" si="12"/>
        <v>9663</v>
      </c>
      <c r="AG13" s="25">
        <v>11550</v>
      </c>
      <c r="AH13" s="25">
        <v>0</v>
      </c>
      <c r="AI13" s="25">
        <f t="shared" si="9"/>
        <v>11550</v>
      </c>
      <c r="AJ13" s="25">
        <v>13886</v>
      </c>
      <c r="AK13" s="25">
        <v>0</v>
      </c>
      <c r="AL13" s="25">
        <f t="shared" si="10"/>
        <v>13886</v>
      </c>
      <c r="AM13" s="25">
        <f t="shared" si="13"/>
        <v>121639</v>
      </c>
      <c r="AN13" s="25">
        <f t="shared" si="14"/>
        <v>0</v>
      </c>
      <c r="AO13" s="25">
        <f t="shared" si="11"/>
        <v>121639</v>
      </c>
    </row>
    <row r="14" spans="2:41" x14ac:dyDescent="0.25">
      <c r="B14" s="22" t="s">
        <v>15</v>
      </c>
      <c r="C14" s="23">
        <v>229692</v>
      </c>
      <c r="D14" s="23">
        <v>19781</v>
      </c>
      <c r="E14" s="23">
        <f t="shared" si="0"/>
        <v>249473</v>
      </c>
      <c r="F14" s="23">
        <v>220844</v>
      </c>
      <c r="G14" s="23">
        <v>21648</v>
      </c>
      <c r="H14" s="23">
        <f t="shared" si="1"/>
        <v>242492</v>
      </c>
      <c r="I14" s="23">
        <v>236777</v>
      </c>
      <c r="J14" s="23">
        <v>22818</v>
      </c>
      <c r="K14" s="23">
        <f t="shared" si="2"/>
        <v>259595</v>
      </c>
      <c r="L14" s="23">
        <v>241578</v>
      </c>
      <c r="M14" s="23">
        <v>22420</v>
      </c>
      <c r="N14" s="23">
        <f t="shared" si="3"/>
        <v>263998</v>
      </c>
      <c r="O14" s="23">
        <v>240326</v>
      </c>
      <c r="P14" s="23">
        <v>23457</v>
      </c>
      <c r="Q14" s="23">
        <f t="shared" si="4"/>
        <v>263783</v>
      </c>
      <c r="R14" s="23">
        <v>220568</v>
      </c>
      <c r="S14" s="23">
        <v>23067</v>
      </c>
      <c r="T14" s="23">
        <f t="shared" si="5"/>
        <v>243635</v>
      </c>
      <c r="U14" s="23">
        <v>233475</v>
      </c>
      <c r="V14" s="23">
        <v>19930</v>
      </c>
      <c r="W14" s="23">
        <f t="shared" si="6"/>
        <v>253405</v>
      </c>
      <c r="X14" s="23">
        <v>238187</v>
      </c>
      <c r="Y14" s="23">
        <v>22128</v>
      </c>
      <c r="Z14" s="23">
        <f t="shared" si="7"/>
        <v>260315</v>
      </c>
      <c r="AA14" s="23">
        <v>220113</v>
      </c>
      <c r="AB14" s="23">
        <v>23234</v>
      </c>
      <c r="AC14" s="23">
        <f t="shared" si="8"/>
        <v>243347</v>
      </c>
      <c r="AD14" s="23">
        <v>249594</v>
      </c>
      <c r="AE14" s="23">
        <v>24483</v>
      </c>
      <c r="AF14" s="23">
        <f t="shared" si="12"/>
        <v>274077</v>
      </c>
      <c r="AG14" s="23">
        <v>226845</v>
      </c>
      <c r="AH14" s="23">
        <v>26131</v>
      </c>
      <c r="AI14" s="23">
        <f t="shared" si="9"/>
        <v>252976</v>
      </c>
      <c r="AJ14" s="23">
        <v>253248</v>
      </c>
      <c r="AK14" s="23">
        <v>28262</v>
      </c>
      <c r="AL14" s="23">
        <f t="shared" si="10"/>
        <v>281510</v>
      </c>
      <c r="AM14" s="23">
        <f t="shared" si="13"/>
        <v>2811247</v>
      </c>
      <c r="AN14" s="23">
        <f t="shared" si="14"/>
        <v>277359</v>
      </c>
      <c r="AO14" s="23">
        <f t="shared" si="11"/>
        <v>3088606</v>
      </c>
    </row>
    <row r="15" spans="2:41" x14ac:dyDescent="0.25">
      <c r="B15" s="24" t="s">
        <v>16</v>
      </c>
      <c r="C15" s="25">
        <v>6140</v>
      </c>
      <c r="D15" s="25">
        <v>0</v>
      </c>
      <c r="E15" s="25">
        <f t="shared" si="0"/>
        <v>6140</v>
      </c>
      <c r="F15" s="25">
        <v>5439</v>
      </c>
      <c r="G15" s="25">
        <v>0</v>
      </c>
      <c r="H15" s="25">
        <f t="shared" si="1"/>
        <v>5439</v>
      </c>
      <c r="I15" s="25">
        <v>6185</v>
      </c>
      <c r="J15" s="25">
        <v>0</v>
      </c>
      <c r="K15" s="25">
        <f t="shared" si="2"/>
        <v>6185</v>
      </c>
      <c r="L15" s="25">
        <v>5481</v>
      </c>
      <c r="M15" s="25">
        <v>0</v>
      </c>
      <c r="N15" s="25">
        <f t="shared" si="3"/>
        <v>5481</v>
      </c>
      <c r="O15" s="25">
        <v>8419</v>
      </c>
      <c r="P15" s="25">
        <v>0</v>
      </c>
      <c r="Q15" s="25">
        <f t="shared" si="4"/>
        <v>8419</v>
      </c>
      <c r="R15" s="25">
        <v>6780</v>
      </c>
      <c r="S15" s="25">
        <v>0</v>
      </c>
      <c r="T15" s="25">
        <f t="shared" si="5"/>
        <v>6780</v>
      </c>
      <c r="U15" s="25">
        <v>7642</v>
      </c>
      <c r="V15" s="25">
        <v>0</v>
      </c>
      <c r="W15" s="25">
        <f t="shared" si="6"/>
        <v>7642</v>
      </c>
      <c r="X15" s="25">
        <v>6984</v>
      </c>
      <c r="Y15" s="25">
        <v>0</v>
      </c>
      <c r="Z15" s="25">
        <f t="shared" si="7"/>
        <v>6984</v>
      </c>
      <c r="AA15" s="25">
        <v>4838</v>
      </c>
      <c r="AB15" s="25">
        <v>0</v>
      </c>
      <c r="AC15" s="25">
        <f t="shared" si="8"/>
        <v>4838</v>
      </c>
      <c r="AD15" s="25">
        <v>5181</v>
      </c>
      <c r="AE15" s="25">
        <v>0</v>
      </c>
      <c r="AF15" s="25">
        <f t="shared" si="12"/>
        <v>5181</v>
      </c>
      <c r="AG15" s="25">
        <v>5336</v>
      </c>
      <c r="AH15" s="25">
        <v>0</v>
      </c>
      <c r="AI15" s="25">
        <f t="shared" si="9"/>
        <v>5336</v>
      </c>
      <c r="AJ15" s="25">
        <v>5817</v>
      </c>
      <c r="AK15" s="25">
        <v>0</v>
      </c>
      <c r="AL15" s="25">
        <f t="shared" si="10"/>
        <v>5817</v>
      </c>
      <c r="AM15" s="25">
        <f t="shared" si="13"/>
        <v>74242</v>
      </c>
      <c r="AN15" s="25">
        <f t="shared" si="14"/>
        <v>0</v>
      </c>
      <c r="AO15" s="25">
        <f t="shared" si="11"/>
        <v>74242</v>
      </c>
    </row>
    <row r="16" spans="2:41" x14ac:dyDescent="0.25">
      <c r="B16" s="24" t="s">
        <v>17</v>
      </c>
      <c r="C16" s="25">
        <v>138248</v>
      </c>
      <c r="D16" s="25">
        <v>0</v>
      </c>
      <c r="E16" s="25">
        <f t="shared" si="0"/>
        <v>138248</v>
      </c>
      <c r="F16" s="25">
        <v>123849</v>
      </c>
      <c r="G16" s="25">
        <v>0</v>
      </c>
      <c r="H16" s="25">
        <f t="shared" si="1"/>
        <v>123849</v>
      </c>
      <c r="I16" s="25">
        <v>140807</v>
      </c>
      <c r="J16" s="25">
        <v>0</v>
      </c>
      <c r="K16" s="25">
        <f t="shared" si="2"/>
        <v>140807</v>
      </c>
      <c r="L16" s="25">
        <v>132869</v>
      </c>
      <c r="M16" s="25">
        <v>0</v>
      </c>
      <c r="N16" s="25">
        <f t="shared" si="3"/>
        <v>132869</v>
      </c>
      <c r="O16" s="25">
        <v>129399</v>
      </c>
      <c r="P16" s="25">
        <v>0</v>
      </c>
      <c r="Q16" s="25">
        <f t="shared" si="4"/>
        <v>129399</v>
      </c>
      <c r="R16" s="25">
        <v>117690</v>
      </c>
      <c r="S16" s="25">
        <v>0</v>
      </c>
      <c r="T16" s="25">
        <f t="shared" si="5"/>
        <v>117690</v>
      </c>
      <c r="U16" s="25">
        <v>127192</v>
      </c>
      <c r="V16" s="25">
        <v>0</v>
      </c>
      <c r="W16" s="25">
        <f t="shared" si="6"/>
        <v>127192</v>
      </c>
      <c r="X16" s="25">
        <v>128897</v>
      </c>
      <c r="Y16" s="25">
        <v>16</v>
      </c>
      <c r="Z16" s="25">
        <f t="shared" si="7"/>
        <v>128913</v>
      </c>
      <c r="AA16" s="25">
        <v>117942</v>
      </c>
      <c r="AB16" s="25">
        <v>0</v>
      </c>
      <c r="AC16" s="25">
        <f t="shared" si="8"/>
        <v>117942</v>
      </c>
      <c r="AD16" s="25">
        <v>136763</v>
      </c>
      <c r="AE16" s="25">
        <v>0</v>
      </c>
      <c r="AF16" s="25">
        <f t="shared" si="12"/>
        <v>136763</v>
      </c>
      <c r="AG16" s="25">
        <v>133774</v>
      </c>
      <c r="AH16" s="25">
        <v>0</v>
      </c>
      <c r="AI16" s="25">
        <f t="shared" si="9"/>
        <v>133774</v>
      </c>
      <c r="AJ16" s="25">
        <v>142429</v>
      </c>
      <c r="AK16" s="25">
        <v>0</v>
      </c>
      <c r="AL16" s="25">
        <f t="shared" si="10"/>
        <v>142429</v>
      </c>
      <c r="AM16" s="25">
        <f t="shared" si="13"/>
        <v>1569859</v>
      </c>
      <c r="AN16" s="25">
        <f t="shared" si="14"/>
        <v>16</v>
      </c>
      <c r="AO16" s="25">
        <f t="shared" si="11"/>
        <v>1569875</v>
      </c>
    </row>
    <row r="17" spans="2:41" x14ac:dyDescent="0.25">
      <c r="B17" s="26" t="s">
        <v>18</v>
      </c>
      <c r="C17" s="27">
        <v>247549</v>
      </c>
      <c r="D17" s="27">
        <v>19015</v>
      </c>
      <c r="E17" s="27">
        <f t="shared" si="0"/>
        <v>266564</v>
      </c>
      <c r="F17" s="27">
        <v>248044</v>
      </c>
      <c r="G17" s="27">
        <v>24265</v>
      </c>
      <c r="H17" s="27">
        <f t="shared" si="1"/>
        <v>272309</v>
      </c>
      <c r="I17" s="27">
        <v>241936</v>
      </c>
      <c r="J17" s="27">
        <v>21604</v>
      </c>
      <c r="K17" s="27">
        <f t="shared" si="2"/>
        <v>263540</v>
      </c>
      <c r="L17" s="27">
        <v>208898</v>
      </c>
      <c r="M17" s="27">
        <v>19682</v>
      </c>
      <c r="N17" s="27">
        <f t="shared" si="3"/>
        <v>228580</v>
      </c>
      <c r="O17" s="27">
        <v>174350</v>
      </c>
      <c r="P17" s="27">
        <v>20135</v>
      </c>
      <c r="Q17" s="27">
        <f t="shared" si="4"/>
        <v>194485</v>
      </c>
      <c r="R17" s="27">
        <v>168011</v>
      </c>
      <c r="S17" s="27">
        <v>26182</v>
      </c>
      <c r="T17" s="27">
        <f t="shared" si="5"/>
        <v>194193</v>
      </c>
      <c r="U17" s="27">
        <v>222765</v>
      </c>
      <c r="V17" s="27">
        <v>33698</v>
      </c>
      <c r="W17" s="27">
        <f t="shared" si="6"/>
        <v>256463</v>
      </c>
      <c r="X17" s="27">
        <v>247539</v>
      </c>
      <c r="Y17" s="27">
        <v>34009</v>
      </c>
      <c r="Z17" s="27">
        <f t="shared" si="7"/>
        <v>281548</v>
      </c>
      <c r="AA17" s="27">
        <v>167579</v>
      </c>
      <c r="AB17" s="27">
        <v>23326</v>
      </c>
      <c r="AC17" s="27">
        <f t="shared" si="8"/>
        <v>190905</v>
      </c>
      <c r="AD17" s="27">
        <v>163924</v>
      </c>
      <c r="AE17" s="27">
        <v>24546</v>
      </c>
      <c r="AF17" s="27">
        <f t="shared" si="12"/>
        <v>188470</v>
      </c>
      <c r="AG17" s="27">
        <v>170786</v>
      </c>
      <c r="AH17" s="27">
        <v>22073</v>
      </c>
      <c r="AI17" s="27">
        <f t="shared" si="9"/>
        <v>192859</v>
      </c>
      <c r="AJ17" s="27">
        <v>221430</v>
      </c>
      <c r="AK17" s="27">
        <v>30218</v>
      </c>
      <c r="AL17" s="27">
        <f t="shared" si="10"/>
        <v>251648</v>
      </c>
      <c r="AM17" s="27">
        <f t="shared" si="13"/>
        <v>2482811</v>
      </c>
      <c r="AN17" s="27">
        <f t="shared" si="14"/>
        <v>298753</v>
      </c>
      <c r="AO17" s="27">
        <f t="shared" si="11"/>
        <v>2781564</v>
      </c>
    </row>
    <row r="18" spans="2:41" x14ac:dyDescent="0.25">
      <c r="B18" s="24" t="s">
        <v>19</v>
      </c>
      <c r="C18" s="25">
        <v>197773</v>
      </c>
      <c r="D18" s="25">
        <v>64130</v>
      </c>
      <c r="E18" s="25">
        <f t="shared" si="0"/>
        <v>261903</v>
      </c>
      <c r="F18" s="25">
        <v>193571</v>
      </c>
      <c r="G18" s="25">
        <v>67202</v>
      </c>
      <c r="H18" s="25">
        <f t="shared" si="1"/>
        <v>260773</v>
      </c>
      <c r="I18" s="25">
        <v>193279</v>
      </c>
      <c r="J18" s="25">
        <v>57625</v>
      </c>
      <c r="K18" s="25">
        <f t="shared" si="2"/>
        <v>250904</v>
      </c>
      <c r="L18" s="25">
        <v>172992</v>
      </c>
      <c r="M18" s="25">
        <v>41334</v>
      </c>
      <c r="N18" s="25">
        <f t="shared" si="3"/>
        <v>214326</v>
      </c>
      <c r="O18" s="25">
        <v>145898</v>
      </c>
      <c r="P18" s="25">
        <v>33797</v>
      </c>
      <c r="Q18" s="25">
        <f t="shared" si="4"/>
        <v>179695</v>
      </c>
      <c r="R18" s="25">
        <v>118485</v>
      </c>
      <c r="S18" s="25">
        <v>38143</v>
      </c>
      <c r="T18" s="25">
        <f t="shared" si="5"/>
        <v>156628</v>
      </c>
      <c r="U18" s="25">
        <v>138051</v>
      </c>
      <c r="V18" s="25">
        <v>44350</v>
      </c>
      <c r="W18" s="25">
        <f t="shared" si="6"/>
        <v>182401</v>
      </c>
      <c r="X18" s="25">
        <v>158379</v>
      </c>
      <c r="Y18" s="25">
        <v>44845</v>
      </c>
      <c r="Z18" s="25">
        <f t="shared" si="7"/>
        <v>203224</v>
      </c>
      <c r="AA18" s="25">
        <v>111224</v>
      </c>
      <c r="AB18" s="25">
        <v>37410</v>
      </c>
      <c r="AC18" s="25">
        <f t="shared" si="8"/>
        <v>148634</v>
      </c>
      <c r="AD18" s="25">
        <v>167550</v>
      </c>
      <c r="AE18" s="25">
        <v>42835</v>
      </c>
      <c r="AF18" s="25">
        <f t="shared" si="12"/>
        <v>210385</v>
      </c>
      <c r="AG18" s="25">
        <v>199486</v>
      </c>
      <c r="AH18" s="25">
        <v>52725</v>
      </c>
      <c r="AI18" s="25">
        <f t="shared" si="9"/>
        <v>252211</v>
      </c>
      <c r="AJ18" s="25">
        <v>207702</v>
      </c>
      <c r="AK18" s="25">
        <v>65872</v>
      </c>
      <c r="AL18" s="25">
        <f t="shared" si="10"/>
        <v>273574</v>
      </c>
      <c r="AM18" s="25">
        <f t="shared" si="13"/>
        <v>2004390</v>
      </c>
      <c r="AN18" s="25">
        <f t="shared" si="14"/>
        <v>590268</v>
      </c>
      <c r="AO18" s="25">
        <f t="shared" si="11"/>
        <v>2594658</v>
      </c>
    </row>
    <row r="19" spans="2:41" x14ac:dyDescent="0.25">
      <c r="B19" s="24" t="s">
        <v>20</v>
      </c>
      <c r="C19" s="25">
        <v>11027</v>
      </c>
      <c r="D19" s="25">
        <v>0</v>
      </c>
      <c r="E19" s="25">
        <f t="shared" si="0"/>
        <v>11027</v>
      </c>
      <c r="F19" s="25">
        <v>10402</v>
      </c>
      <c r="G19" s="25">
        <v>0</v>
      </c>
      <c r="H19" s="25">
        <f t="shared" si="1"/>
        <v>10402</v>
      </c>
      <c r="I19" s="25">
        <v>9242</v>
      </c>
      <c r="J19" s="25">
        <v>0</v>
      </c>
      <c r="K19" s="25">
        <f t="shared" si="2"/>
        <v>9242</v>
      </c>
      <c r="L19" s="25">
        <v>9275</v>
      </c>
      <c r="M19" s="25">
        <v>0</v>
      </c>
      <c r="N19" s="25">
        <f t="shared" si="3"/>
        <v>9275</v>
      </c>
      <c r="O19" s="25">
        <v>8649</v>
      </c>
      <c r="P19" s="25">
        <v>0</v>
      </c>
      <c r="Q19" s="25">
        <f t="shared" si="4"/>
        <v>8649</v>
      </c>
      <c r="R19" s="25">
        <v>8573</v>
      </c>
      <c r="S19" s="25">
        <v>0</v>
      </c>
      <c r="T19" s="25">
        <f t="shared" si="5"/>
        <v>8573</v>
      </c>
      <c r="U19" s="25">
        <v>8983</v>
      </c>
      <c r="V19" s="25">
        <v>0</v>
      </c>
      <c r="W19" s="25">
        <f t="shared" si="6"/>
        <v>8983</v>
      </c>
      <c r="X19" s="25">
        <v>8077</v>
      </c>
      <c r="Y19" s="25">
        <v>0</v>
      </c>
      <c r="Z19" s="25">
        <f t="shared" si="7"/>
        <v>8077</v>
      </c>
      <c r="AA19" s="25">
        <v>7108</v>
      </c>
      <c r="AB19" s="25">
        <v>0</v>
      </c>
      <c r="AC19" s="25">
        <f t="shared" si="8"/>
        <v>7108</v>
      </c>
      <c r="AD19" s="25">
        <v>16932</v>
      </c>
      <c r="AE19" s="25">
        <v>0</v>
      </c>
      <c r="AF19" s="25">
        <f t="shared" si="12"/>
        <v>16932</v>
      </c>
      <c r="AG19" s="25">
        <v>18597</v>
      </c>
      <c r="AH19" s="25">
        <v>0</v>
      </c>
      <c r="AI19" s="25">
        <f t="shared" si="9"/>
        <v>18597</v>
      </c>
      <c r="AJ19" s="25">
        <v>18310</v>
      </c>
      <c r="AK19" s="25">
        <v>0</v>
      </c>
      <c r="AL19" s="25">
        <f t="shared" si="10"/>
        <v>18310</v>
      </c>
      <c r="AM19" s="25">
        <f t="shared" si="13"/>
        <v>135175</v>
      </c>
      <c r="AN19" s="25">
        <f t="shared" si="14"/>
        <v>0</v>
      </c>
      <c r="AO19" s="25">
        <f t="shared" si="11"/>
        <v>135175</v>
      </c>
    </row>
    <row r="20" spans="2:41" x14ac:dyDescent="0.25">
      <c r="B20" s="24" t="s">
        <v>21</v>
      </c>
      <c r="C20" s="25">
        <v>15866</v>
      </c>
      <c r="D20" s="25">
        <v>0</v>
      </c>
      <c r="E20" s="25">
        <f t="shared" si="0"/>
        <v>15866</v>
      </c>
      <c r="F20" s="25">
        <v>14544</v>
      </c>
      <c r="G20" s="25">
        <v>0</v>
      </c>
      <c r="H20" s="25">
        <f t="shared" si="1"/>
        <v>14544</v>
      </c>
      <c r="I20" s="25">
        <v>15896</v>
      </c>
      <c r="J20" s="25">
        <v>0</v>
      </c>
      <c r="K20" s="25">
        <f t="shared" si="2"/>
        <v>15896</v>
      </c>
      <c r="L20" s="25">
        <v>17933</v>
      </c>
      <c r="M20" s="25">
        <v>0</v>
      </c>
      <c r="N20" s="25">
        <f t="shared" si="3"/>
        <v>17933</v>
      </c>
      <c r="O20" s="25">
        <v>16285</v>
      </c>
      <c r="P20" s="25">
        <v>0</v>
      </c>
      <c r="Q20" s="25">
        <f t="shared" si="4"/>
        <v>16285</v>
      </c>
      <c r="R20" s="25">
        <v>14607</v>
      </c>
      <c r="S20" s="25">
        <v>0</v>
      </c>
      <c r="T20" s="25">
        <f t="shared" si="5"/>
        <v>14607</v>
      </c>
      <c r="U20" s="25">
        <v>16267</v>
      </c>
      <c r="V20" s="25">
        <v>0</v>
      </c>
      <c r="W20" s="25">
        <f t="shared" si="6"/>
        <v>16267</v>
      </c>
      <c r="X20" s="25">
        <v>15562</v>
      </c>
      <c r="Y20" s="25">
        <v>0</v>
      </c>
      <c r="Z20" s="25">
        <f t="shared" si="7"/>
        <v>15562</v>
      </c>
      <c r="AA20" s="25">
        <v>14319</v>
      </c>
      <c r="AB20" s="25">
        <v>0</v>
      </c>
      <c r="AC20" s="25">
        <f t="shared" si="8"/>
        <v>14319</v>
      </c>
      <c r="AD20" s="25">
        <v>19131</v>
      </c>
      <c r="AE20" s="25">
        <v>0</v>
      </c>
      <c r="AF20" s="25">
        <f t="shared" si="12"/>
        <v>19131</v>
      </c>
      <c r="AG20" s="25">
        <v>18611</v>
      </c>
      <c r="AH20" s="25">
        <v>0</v>
      </c>
      <c r="AI20" s="25">
        <f t="shared" si="9"/>
        <v>18611</v>
      </c>
      <c r="AJ20" s="25">
        <v>19712</v>
      </c>
      <c r="AK20" s="25">
        <v>0</v>
      </c>
      <c r="AL20" s="25">
        <f t="shared" si="10"/>
        <v>19712</v>
      </c>
      <c r="AM20" s="25">
        <f t="shared" si="13"/>
        <v>198733</v>
      </c>
      <c r="AN20" s="25">
        <f t="shared" si="14"/>
        <v>0</v>
      </c>
      <c r="AO20" s="25">
        <f t="shared" si="11"/>
        <v>198733</v>
      </c>
    </row>
    <row r="21" spans="2:41" x14ac:dyDescent="0.25">
      <c r="B21" s="24" t="s">
        <v>22</v>
      </c>
      <c r="C21" s="25">
        <v>2096</v>
      </c>
      <c r="D21" s="25">
        <v>0</v>
      </c>
      <c r="E21" s="25">
        <f t="shared" si="0"/>
        <v>2096</v>
      </c>
      <c r="F21" s="25">
        <v>1916</v>
      </c>
      <c r="G21" s="25">
        <v>0</v>
      </c>
      <c r="H21" s="25">
        <f t="shared" si="1"/>
        <v>1916</v>
      </c>
      <c r="I21" s="25">
        <v>468</v>
      </c>
      <c r="J21" s="25">
        <v>0</v>
      </c>
      <c r="K21" s="25">
        <f t="shared" si="2"/>
        <v>468</v>
      </c>
      <c r="L21" s="25">
        <v>515</v>
      </c>
      <c r="M21" s="25">
        <v>0</v>
      </c>
      <c r="N21" s="25">
        <f t="shared" si="3"/>
        <v>515</v>
      </c>
      <c r="O21" s="25">
        <v>697</v>
      </c>
      <c r="P21" s="25">
        <v>0</v>
      </c>
      <c r="Q21" s="25">
        <f t="shared" si="4"/>
        <v>697</v>
      </c>
      <c r="R21" s="25">
        <v>760</v>
      </c>
      <c r="S21" s="25">
        <v>0</v>
      </c>
      <c r="T21" s="25">
        <f t="shared" si="5"/>
        <v>760</v>
      </c>
      <c r="U21" s="25">
        <v>956</v>
      </c>
      <c r="V21" s="25">
        <v>0</v>
      </c>
      <c r="W21" s="25">
        <f t="shared" si="6"/>
        <v>956</v>
      </c>
      <c r="X21" s="25">
        <v>839</v>
      </c>
      <c r="Y21" s="25">
        <v>0</v>
      </c>
      <c r="Z21" s="25">
        <f t="shared" si="7"/>
        <v>839</v>
      </c>
      <c r="AA21" s="25">
        <v>666</v>
      </c>
      <c r="AB21" s="25">
        <v>0</v>
      </c>
      <c r="AC21" s="25">
        <f t="shared" si="8"/>
        <v>666</v>
      </c>
      <c r="AD21" s="25">
        <v>981</v>
      </c>
      <c r="AE21" s="25">
        <v>0</v>
      </c>
      <c r="AF21" s="25">
        <f t="shared" si="12"/>
        <v>981</v>
      </c>
      <c r="AG21" s="25">
        <v>1778</v>
      </c>
      <c r="AH21" s="25">
        <v>0</v>
      </c>
      <c r="AI21" s="25">
        <f t="shared" si="9"/>
        <v>1778</v>
      </c>
      <c r="AJ21" s="25">
        <v>1957</v>
      </c>
      <c r="AK21" s="25">
        <v>0</v>
      </c>
      <c r="AL21" s="25">
        <f t="shared" si="10"/>
        <v>1957</v>
      </c>
      <c r="AM21" s="25">
        <f t="shared" si="13"/>
        <v>13629</v>
      </c>
      <c r="AN21" s="25">
        <f t="shared" si="14"/>
        <v>0</v>
      </c>
      <c r="AO21" s="25">
        <f t="shared" si="11"/>
        <v>13629</v>
      </c>
    </row>
    <row r="22" spans="2:41" x14ac:dyDescent="0.25">
      <c r="B22" s="24" t="s">
        <v>23</v>
      </c>
      <c r="C22" s="25">
        <v>6271</v>
      </c>
      <c r="D22" s="25">
        <v>0</v>
      </c>
      <c r="E22" s="25">
        <f t="shared" si="0"/>
        <v>6271</v>
      </c>
      <c r="F22" s="25">
        <v>5651</v>
      </c>
      <c r="G22" s="25">
        <v>150</v>
      </c>
      <c r="H22" s="25">
        <f t="shared" si="1"/>
        <v>5801</v>
      </c>
      <c r="I22" s="25">
        <v>5746</v>
      </c>
      <c r="J22" s="25">
        <v>739</v>
      </c>
      <c r="K22" s="25">
        <f t="shared" si="2"/>
        <v>6485</v>
      </c>
      <c r="L22" s="25">
        <v>7213</v>
      </c>
      <c r="M22" s="25">
        <v>0</v>
      </c>
      <c r="N22" s="25">
        <f t="shared" si="3"/>
        <v>7213</v>
      </c>
      <c r="O22" s="25">
        <v>7753</v>
      </c>
      <c r="P22" s="25">
        <v>0</v>
      </c>
      <c r="Q22" s="25">
        <f t="shared" si="4"/>
        <v>7753</v>
      </c>
      <c r="R22" s="25">
        <v>7586</v>
      </c>
      <c r="S22" s="25">
        <v>0</v>
      </c>
      <c r="T22" s="25">
        <f t="shared" si="5"/>
        <v>7586</v>
      </c>
      <c r="U22" s="25">
        <v>8883</v>
      </c>
      <c r="V22" s="25">
        <v>0</v>
      </c>
      <c r="W22" s="25">
        <f t="shared" si="6"/>
        <v>8883</v>
      </c>
      <c r="X22" s="25">
        <v>9031</v>
      </c>
      <c r="Y22" s="25">
        <v>0</v>
      </c>
      <c r="Z22" s="25">
        <f t="shared" si="7"/>
        <v>9031</v>
      </c>
      <c r="AA22" s="25">
        <v>9101</v>
      </c>
      <c r="AB22" s="25">
        <v>0</v>
      </c>
      <c r="AC22" s="25">
        <f t="shared" si="8"/>
        <v>9101</v>
      </c>
      <c r="AD22" s="25">
        <v>9502</v>
      </c>
      <c r="AE22" s="25">
        <v>0</v>
      </c>
      <c r="AF22" s="25">
        <f t="shared" si="12"/>
        <v>9502</v>
      </c>
      <c r="AG22" s="25">
        <v>12306</v>
      </c>
      <c r="AH22" s="25">
        <v>0</v>
      </c>
      <c r="AI22" s="25">
        <f t="shared" si="9"/>
        <v>12306</v>
      </c>
      <c r="AJ22" s="25">
        <v>13057</v>
      </c>
      <c r="AK22" s="25">
        <v>0</v>
      </c>
      <c r="AL22" s="25">
        <f t="shared" si="10"/>
        <v>13057</v>
      </c>
      <c r="AM22" s="25">
        <f t="shared" si="13"/>
        <v>102100</v>
      </c>
      <c r="AN22" s="25">
        <f t="shared" si="14"/>
        <v>889</v>
      </c>
      <c r="AO22" s="25">
        <f t="shared" si="11"/>
        <v>102989</v>
      </c>
    </row>
    <row r="23" spans="2:41" x14ac:dyDescent="0.25">
      <c r="B23" s="24" t="s">
        <v>24</v>
      </c>
      <c r="C23" s="25">
        <v>33462</v>
      </c>
      <c r="D23" s="25">
        <v>0</v>
      </c>
      <c r="E23" s="25">
        <f t="shared" si="0"/>
        <v>33462</v>
      </c>
      <c r="F23" s="25">
        <v>29312</v>
      </c>
      <c r="G23" s="25">
        <v>0</v>
      </c>
      <c r="H23" s="25">
        <f t="shared" si="1"/>
        <v>29312</v>
      </c>
      <c r="I23" s="25">
        <v>31883</v>
      </c>
      <c r="J23" s="25">
        <v>0</v>
      </c>
      <c r="K23" s="25">
        <f t="shared" si="2"/>
        <v>31883</v>
      </c>
      <c r="L23" s="25">
        <v>28643</v>
      </c>
      <c r="M23" s="25">
        <v>0</v>
      </c>
      <c r="N23" s="25">
        <f t="shared" si="3"/>
        <v>28643</v>
      </c>
      <c r="O23" s="25">
        <v>27889</v>
      </c>
      <c r="P23" s="25">
        <v>0</v>
      </c>
      <c r="Q23" s="25">
        <f t="shared" si="4"/>
        <v>27889</v>
      </c>
      <c r="R23" s="25">
        <v>26537</v>
      </c>
      <c r="S23" s="25">
        <v>0</v>
      </c>
      <c r="T23" s="25">
        <f t="shared" si="5"/>
        <v>26537</v>
      </c>
      <c r="U23" s="25">
        <v>30115</v>
      </c>
      <c r="V23" s="25">
        <v>0</v>
      </c>
      <c r="W23" s="25">
        <f t="shared" si="6"/>
        <v>30115</v>
      </c>
      <c r="X23" s="25">
        <v>28946</v>
      </c>
      <c r="Y23" s="25">
        <v>0</v>
      </c>
      <c r="Z23" s="25">
        <f t="shared" si="7"/>
        <v>28946</v>
      </c>
      <c r="AA23" s="25">
        <v>26339</v>
      </c>
      <c r="AB23" s="25">
        <v>0</v>
      </c>
      <c r="AC23" s="25">
        <f t="shared" si="8"/>
        <v>26339</v>
      </c>
      <c r="AD23" s="25">
        <v>30620</v>
      </c>
      <c r="AE23" s="25">
        <v>0</v>
      </c>
      <c r="AF23" s="25">
        <f t="shared" si="12"/>
        <v>30620</v>
      </c>
      <c r="AG23" s="25">
        <v>29655</v>
      </c>
      <c r="AH23" s="25">
        <v>0</v>
      </c>
      <c r="AI23" s="25">
        <f t="shared" si="9"/>
        <v>29655</v>
      </c>
      <c r="AJ23" s="25">
        <v>30812</v>
      </c>
      <c r="AK23" s="25">
        <v>0</v>
      </c>
      <c r="AL23" s="25">
        <f t="shared" si="10"/>
        <v>30812</v>
      </c>
      <c r="AM23" s="25">
        <f t="shared" si="13"/>
        <v>354213</v>
      </c>
      <c r="AN23" s="25">
        <f t="shared" si="14"/>
        <v>0</v>
      </c>
      <c r="AO23" s="25">
        <f t="shared" si="11"/>
        <v>354213</v>
      </c>
    </row>
    <row r="24" spans="2:41" x14ac:dyDescent="0.25">
      <c r="B24" s="24" t="s">
        <v>25</v>
      </c>
      <c r="C24" s="25">
        <v>0</v>
      </c>
      <c r="D24" s="25">
        <v>0</v>
      </c>
      <c r="E24" s="25">
        <f t="shared" si="0"/>
        <v>0</v>
      </c>
      <c r="F24" s="25">
        <v>0</v>
      </c>
      <c r="G24" s="25">
        <v>0</v>
      </c>
      <c r="H24" s="25">
        <f t="shared" si="1"/>
        <v>0</v>
      </c>
      <c r="I24" s="25">
        <v>0</v>
      </c>
      <c r="J24" s="25">
        <v>0</v>
      </c>
      <c r="K24" s="25">
        <f t="shared" si="2"/>
        <v>0</v>
      </c>
      <c r="L24" s="25">
        <v>0</v>
      </c>
      <c r="M24" s="25">
        <v>0</v>
      </c>
      <c r="N24" s="25">
        <f t="shared" si="3"/>
        <v>0</v>
      </c>
      <c r="O24" s="25">
        <v>0</v>
      </c>
      <c r="P24" s="25">
        <v>0</v>
      </c>
      <c r="Q24" s="25">
        <f t="shared" si="4"/>
        <v>0</v>
      </c>
      <c r="R24" s="25">
        <v>0</v>
      </c>
      <c r="S24" s="25">
        <v>0</v>
      </c>
      <c r="T24" s="25">
        <f t="shared" si="5"/>
        <v>0</v>
      </c>
      <c r="U24" s="25">
        <v>0</v>
      </c>
      <c r="V24" s="25">
        <v>0</v>
      </c>
      <c r="W24" s="25">
        <f t="shared" si="6"/>
        <v>0</v>
      </c>
      <c r="X24" s="25">
        <v>3</v>
      </c>
      <c r="Y24" s="25">
        <v>0</v>
      </c>
      <c r="Z24" s="25">
        <f t="shared" si="7"/>
        <v>3</v>
      </c>
      <c r="AA24" s="25">
        <v>0</v>
      </c>
      <c r="AB24" s="25">
        <v>0</v>
      </c>
      <c r="AC24" s="25">
        <f t="shared" si="8"/>
        <v>0</v>
      </c>
      <c r="AD24" s="25">
        <v>0</v>
      </c>
      <c r="AE24" s="25">
        <v>0</v>
      </c>
      <c r="AF24" s="25">
        <f t="shared" si="12"/>
        <v>0</v>
      </c>
      <c r="AG24" s="25">
        <v>0</v>
      </c>
      <c r="AH24" s="25">
        <v>0</v>
      </c>
      <c r="AI24" s="25">
        <f t="shared" si="9"/>
        <v>0</v>
      </c>
      <c r="AJ24" s="25">
        <v>0</v>
      </c>
      <c r="AK24" s="25">
        <v>0</v>
      </c>
      <c r="AL24" s="25">
        <f t="shared" si="10"/>
        <v>0</v>
      </c>
      <c r="AM24" s="25">
        <f t="shared" ref="AM24" si="15">C24+F24+I24+L24+O24+R24+U24+X24+AA24+AD24+AG24+AJ24</f>
        <v>3</v>
      </c>
      <c r="AN24" s="25">
        <f t="shared" ref="AN24" si="16">D24+G24+J24+M24+P24+S24+V24+Y24+AB24+AE24+AH24+AK24</f>
        <v>0</v>
      </c>
      <c r="AO24" s="25">
        <f t="shared" si="11"/>
        <v>3</v>
      </c>
    </row>
    <row r="25" spans="2:41" x14ac:dyDescent="0.25">
      <c r="B25" s="24" t="s">
        <v>26</v>
      </c>
      <c r="C25" s="25">
        <v>92753</v>
      </c>
      <c r="D25" s="25">
        <v>0</v>
      </c>
      <c r="E25" s="25">
        <f t="shared" ref="E25:E43" si="17">SUM(C25:D25)</f>
        <v>92753</v>
      </c>
      <c r="F25" s="25">
        <v>79378</v>
      </c>
      <c r="G25" s="25">
        <v>0</v>
      </c>
      <c r="H25" s="25">
        <f t="shared" si="1"/>
        <v>79378</v>
      </c>
      <c r="I25" s="25">
        <v>91167</v>
      </c>
      <c r="J25" s="25">
        <v>0</v>
      </c>
      <c r="K25" s="25">
        <f t="shared" si="2"/>
        <v>91167</v>
      </c>
      <c r="L25" s="25">
        <v>89667</v>
      </c>
      <c r="M25" s="25">
        <v>0</v>
      </c>
      <c r="N25" s="25">
        <f t="shared" si="3"/>
        <v>89667</v>
      </c>
      <c r="O25" s="25">
        <v>90678</v>
      </c>
      <c r="P25" s="25">
        <v>0</v>
      </c>
      <c r="Q25" s="25">
        <f t="shared" si="4"/>
        <v>90678</v>
      </c>
      <c r="R25" s="25">
        <v>82099</v>
      </c>
      <c r="S25" s="25">
        <v>0</v>
      </c>
      <c r="T25" s="25">
        <f t="shared" si="5"/>
        <v>82099</v>
      </c>
      <c r="U25" s="25">
        <v>86310</v>
      </c>
      <c r="V25" s="25">
        <v>0</v>
      </c>
      <c r="W25" s="25">
        <f t="shared" si="6"/>
        <v>86310</v>
      </c>
      <c r="X25" s="25">
        <v>85611</v>
      </c>
      <c r="Y25" s="25">
        <v>0</v>
      </c>
      <c r="Z25" s="25">
        <f t="shared" si="7"/>
        <v>85611</v>
      </c>
      <c r="AA25" s="25">
        <v>78502</v>
      </c>
      <c r="AB25" s="25">
        <v>0</v>
      </c>
      <c r="AC25" s="25">
        <f t="shared" si="8"/>
        <v>78502</v>
      </c>
      <c r="AD25" s="25">
        <v>91255</v>
      </c>
      <c r="AE25" s="25">
        <v>0</v>
      </c>
      <c r="AF25" s="25">
        <f t="shared" si="12"/>
        <v>91255</v>
      </c>
      <c r="AG25" s="25">
        <v>83286</v>
      </c>
      <c r="AH25" s="25">
        <v>0</v>
      </c>
      <c r="AI25" s="25">
        <f t="shared" si="9"/>
        <v>83286</v>
      </c>
      <c r="AJ25" s="25">
        <v>89663</v>
      </c>
      <c r="AK25" s="25">
        <v>0</v>
      </c>
      <c r="AL25" s="25">
        <f t="shared" si="10"/>
        <v>89663</v>
      </c>
      <c r="AM25" s="25">
        <f t="shared" si="13"/>
        <v>1040369</v>
      </c>
      <c r="AN25" s="25">
        <f t="shared" si="14"/>
        <v>0</v>
      </c>
      <c r="AO25" s="25">
        <f t="shared" si="11"/>
        <v>1040369</v>
      </c>
    </row>
    <row r="26" spans="2:41" x14ac:dyDescent="0.25">
      <c r="B26" s="24" t="s">
        <v>27</v>
      </c>
      <c r="C26" s="25">
        <v>42962</v>
      </c>
      <c r="D26" s="25">
        <v>0</v>
      </c>
      <c r="E26" s="25">
        <f t="shared" si="17"/>
        <v>42962</v>
      </c>
      <c r="F26" s="25">
        <v>34560</v>
      </c>
      <c r="G26" s="25">
        <v>0</v>
      </c>
      <c r="H26" s="25">
        <f t="shared" si="1"/>
        <v>34560</v>
      </c>
      <c r="I26" s="25">
        <v>34503</v>
      </c>
      <c r="J26" s="25">
        <v>0</v>
      </c>
      <c r="K26" s="25">
        <f t="shared" si="2"/>
        <v>34503</v>
      </c>
      <c r="L26" s="25">
        <v>36434</v>
      </c>
      <c r="M26" s="25">
        <v>0</v>
      </c>
      <c r="N26" s="25">
        <f t="shared" si="3"/>
        <v>36434</v>
      </c>
      <c r="O26" s="25">
        <v>29366</v>
      </c>
      <c r="P26" s="25">
        <v>0</v>
      </c>
      <c r="Q26" s="25">
        <f t="shared" si="4"/>
        <v>29366</v>
      </c>
      <c r="R26" s="25">
        <v>26614</v>
      </c>
      <c r="S26" s="25">
        <v>0</v>
      </c>
      <c r="T26" s="25">
        <f t="shared" si="5"/>
        <v>26614</v>
      </c>
      <c r="U26" s="25">
        <v>28846</v>
      </c>
      <c r="V26" s="25">
        <v>0</v>
      </c>
      <c r="W26" s="25">
        <f t="shared" si="6"/>
        <v>28846</v>
      </c>
      <c r="X26" s="25">
        <v>28043</v>
      </c>
      <c r="Y26" s="25">
        <v>0</v>
      </c>
      <c r="Z26" s="25">
        <f t="shared" si="7"/>
        <v>28043</v>
      </c>
      <c r="AA26" s="25">
        <v>27391</v>
      </c>
      <c r="AB26" s="25">
        <v>0</v>
      </c>
      <c r="AC26" s="25">
        <f t="shared" si="8"/>
        <v>27391</v>
      </c>
      <c r="AD26" s="25">
        <v>35827</v>
      </c>
      <c r="AE26" s="25">
        <v>0</v>
      </c>
      <c r="AF26" s="25">
        <f t="shared" si="12"/>
        <v>35827</v>
      </c>
      <c r="AG26" s="25">
        <v>39023</v>
      </c>
      <c r="AH26" s="25">
        <v>0</v>
      </c>
      <c r="AI26" s="25">
        <f t="shared" si="9"/>
        <v>39023</v>
      </c>
      <c r="AJ26" s="25">
        <v>43576</v>
      </c>
      <c r="AK26" s="25">
        <v>0</v>
      </c>
      <c r="AL26" s="25">
        <f t="shared" si="10"/>
        <v>43576</v>
      </c>
      <c r="AM26" s="25">
        <f t="shared" si="13"/>
        <v>407145</v>
      </c>
      <c r="AN26" s="25">
        <f t="shared" si="14"/>
        <v>0</v>
      </c>
      <c r="AO26" s="25">
        <f t="shared" si="11"/>
        <v>407145</v>
      </c>
    </row>
    <row r="27" spans="2:41" x14ac:dyDescent="0.25">
      <c r="B27" s="24" t="s">
        <v>28</v>
      </c>
      <c r="C27" s="25">
        <v>17347</v>
      </c>
      <c r="D27" s="25">
        <v>0</v>
      </c>
      <c r="E27" s="25">
        <f t="shared" si="17"/>
        <v>17347</v>
      </c>
      <c r="F27" s="25">
        <v>18638</v>
      </c>
      <c r="G27" s="25">
        <v>0</v>
      </c>
      <c r="H27" s="25">
        <f t="shared" si="1"/>
        <v>18638</v>
      </c>
      <c r="I27" s="25">
        <v>18554</v>
      </c>
      <c r="J27" s="25">
        <v>0</v>
      </c>
      <c r="K27" s="25">
        <f t="shared" si="2"/>
        <v>18554</v>
      </c>
      <c r="L27" s="25">
        <v>14199</v>
      </c>
      <c r="M27" s="25">
        <v>0</v>
      </c>
      <c r="N27" s="25">
        <f t="shared" si="3"/>
        <v>14199</v>
      </c>
      <c r="O27" s="25">
        <v>14680</v>
      </c>
      <c r="P27" s="25">
        <v>1444</v>
      </c>
      <c r="Q27" s="25">
        <f t="shared" si="4"/>
        <v>16124</v>
      </c>
      <c r="R27" s="25">
        <v>14159</v>
      </c>
      <c r="S27" s="25">
        <v>0</v>
      </c>
      <c r="T27" s="25">
        <f t="shared" si="5"/>
        <v>14159</v>
      </c>
      <c r="U27" s="25">
        <v>14391</v>
      </c>
      <c r="V27" s="25">
        <v>1438</v>
      </c>
      <c r="W27" s="25">
        <f t="shared" si="6"/>
        <v>15829</v>
      </c>
      <c r="X27" s="25">
        <v>14944</v>
      </c>
      <c r="Y27" s="25">
        <v>0</v>
      </c>
      <c r="Z27" s="25">
        <f t="shared" si="7"/>
        <v>14944</v>
      </c>
      <c r="AA27" s="25">
        <v>13176</v>
      </c>
      <c r="AB27" s="25">
        <v>0</v>
      </c>
      <c r="AC27" s="25">
        <f t="shared" si="8"/>
        <v>13176</v>
      </c>
      <c r="AD27" s="25">
        <v>15159</v>
      </c>
      <c r="AE27" s="25">
        <v>0</v>
      </c>
      <c r="AF27" s="25">
        <f t="shared" si="12"/>
        <v>15159</v>
      </c>
      <c r="AG27" s="25">
        <v>13778</v>
      </c>
      <c r="AH27" s="25">
        <v>0</v>
      </c>
      <c r="AI27" s="25">
        <f t="shared" si="9"/>
        <v>13778</v>
      </c>
      <c r="AJ27" s="25">
        <v>14030</v>
      </c>
      <c r="AK27" s="25">
        <v>0</v>
      </c>
      <c r="AL27" s="25">
        <f t="shared" si="10"/>
        <v>14030</v>
      </c>
      <c r="AM27" s="25">
        <f t="shared" si="13"/>
        <v>183055</v>
      </c>
      <c r="AN27" s="25">
        <f t="shared" si="14"/>
        <v>2882</v>
      </c>
      <c r="AO27" s="25">
        <f t="shared" si="11"/>
        <v>185937</v>
      </c>
    </row>
    <row r="28" spans="2:41" x14ac:dyDescent="0.25">
      <c r="B28" s="24" t="s">
        <v>29</v>
      </c>
      <c r="C28" s="25">
        <v>39751</v>
      </c>
      <c r="D28" s="25">
        <v>0</v>
      </c>
      <c r="E28" s="25">
        <f t="shared" si="17"/>
        <v>39751</v>
      </c>
      <c r="F28" s="25">
        <v>36418</v>
      </c>
      <c r="G28" s="25">
        <v>0</v>
      </c>
      <c r="H28" s="25">
        <f t="shared" si="1"/>
        <v>36418</v>
      </c>
      <c r="I28" s="25">
        <v>41611</v>
      </c>
      <c r="J28" s="25">
        <v>187</v>
      </c>
      <c r="K28" s="25">
        <f t="shared" si="2"/>
        <v>41798</v>
      </c>
      <c r="L28" s="25">
        <v>39217</v>
      </c>
      <c r="M28" s="25">
        <v>0</v>
      </c>
      <c r="N28" s="25">
        <f t="shared" si="3"/>
        <v>39217</v>
      </c>
      <c r="O28" s="25">
        <v>36244</v>
      </c>
      <c r="P28" s="25">
        <v>0</v>
      </c>
      <c r="Q28" s="25">
        <f t="shared" si="4"/>
        <v>36244</v>
      </c>
      <c r="R28" s="25">
        <v>33005</v>
      </c>
      <c r="S28" s="25">
        <v>0</v>
      </c>
      <c r="T28" s="25">
        <f t="shared" si="5"/>
        <v>33005</v>
      </c>
      <c r="U28" s="25">
        <v>36787</v>
      </c>
      <c r="V28" s="25">
        <v>0</v>
      </c>
      <c r="W28" s="25">
        <f t="shared" si="6"/>
        <v>36787</v>
      </c>
      <c r="X28" s="25">
        <v>34967</v>
      </c>
      <c r="Y28" s="25">
        <v>0</v>
      </c>
      <c r="Z28" s="25">
        <f t="shared" si="7"/>
        <v>34967</v>
      </c>
      <c r="AA28" s="25">
        <v>33375</v>
      </c>
      <c r="AB28" s="25">
        <v>0</v>
      </c>
      <c r="AC28" s="25">
        <f t="shared" si="8"/>
        <v>33375</v>
      </c>
      <c r="AD28" s="25">
        <v>38758</v>
      </c>
      <c r="AE28" s="25">
        <v>0</v>
      </c>
      <c r="AF28" s="25">
        <f t="shared" si="12"/>
        <v>38758</v>
      </c>
      <c r="AG28" s="25">
        <v>42938</v>
      </c>
      <c r="AH28" s="25">
        <v>0</v>
      </c>
      <c r="AI28" s="25">
        <f t="shared" si="9"/>
        <v>42938</v>
      </c>
      <c r="AJ28" s="25">
        <v>46154</v>
      </c>
      <c r="AK28" s="25">
        <v>0</v>
      </c>
      <c r="AL28" s="25">
        <f t="shared" si="10"/>
        <v>46154</v>
      </c>
      <c r="AM28" s="25">
        <f t="shared" si="13"/>
        <v>459225</v>
      </c>
      <c r="AN28" s="25">
        <f t="shared" si="14"/>
        <v>187</v>
      </c>
      <c r="AO28" s="25">
        <f t="shared" si="11"/>
        <v>459412</v>
      </c>
    </row>
    <row r="29" spans="2:41" x14ac:dyDescent="0.25">
      <c r="B29" s="24" t="s">
        <v>30</v>
      </c>
      <c r="C29" s="25">
        <v>0</v>
      </c>
      <c r="D29" s="25">
        <v>0</v>
      </c>
      <c r="E29" s="25">
        <f t="shared" si="17"/>
        <v>0</v>
      </c>
      <c r="F29" s="25">
        <v>9</v>
      </c>
      <c r="G29" s="25">
        <v>0</v>
      </c>
      <c r="H29" s="25">
        <f t="shared" si="1"/>
        <v>9</v>
      </c>
      <c r="I29" s="25">
        <v>0</v>
      </c>
      <c r="J29" s="25">
        <v>0</v>
      </c>
      <c r="K29" s="25">
        <f t="shared" si="2"/>
        <v>0</v>
      </c>
      <c r="L29" s="25">
        <v>0</v>
      </c>
      <c r="M29" s="25">
        <v>0</v>
      </c>
      <c r="N29" s="25">
        <f t="shared" si="3"/>
        <v>0</v>
      </c>
      <c r="O29" s="25">
        <v>0</v>
      </c>
      <c r="P29" s="25">
        <v>0</v>
      </c>
      <c r="Q29" s="25">
        <f t="shared" si="4"/>
        <v>0</v>
      </c>
      <c r="R29" s="25">
        <v>0</v>
      </c>
      <c r="S29" s="25">
        <v>0</v>
      </c>
      <c r="T29" s="25">
        <f t="shared" si="5"/>
        <v>0</v>
      </c>
      <c r="U29" s="25">
        <v>0</v>
      </c>
      <c r="V29" s="25">
        <v>0</v>
      </c>
      <c r="W29" s="25">
        <f t="shared" si="6"/>
        <v>0</v>
      </c>
      <c r="X29" s="25">
        <v>0</v>
      </c>
      <c r="Y29" s="25">
        <v>0</v>
      </c>
      <c r="Z29" s="25">
        <f t="shared" si="7"/>
        <v>0</v>
      </c>
      <c r="AA29" s="25">
        <v>0</v>
      </c>
      <c r="AB29" s="25">
        <v>0</v>
      </c>
      <c r="AC29" s="25">
        <f t="shared" si="8"/>
        <v>0</v>
      </c>
      <c r="AD29" s="25">
        <v>0</v>
      </c>
      <c r="AE29" s="25">
        <v>0</v>
      </c>
      <c r="AF29" s="25">
        <f t="shared" si="12"/>
        <v>0</v>
      </c>
      <c r="AG29" s="25">
        <v>0</v>
      </c>
      <c r="AH29" s="25">
        <v>0</v>
      </c>
      <c r="AI29" s="25">
        <f t="shared" si="9"/>
        <v>0</v>
      </c>
      <c r="AJ29" s="25">
        <v>0</v>
      </c>
      <c r="AK29" s="25">
        <v>0</v>
      </c>
      <c r="AL29" s="25">
        <f t="shared" si="10"/>
        <v>0</v>
      </c>
      <c r="AM29" s="25">
        <f t="shared" si="13"/>
        <v>9</v>
      </c>
      <c r="AN29" s="25">
        <f t="shared" si="14"/>
        <v>0</v>
      </c>
      <c r="AO29" s="25">
        <f t="shared" si="11"/>
        <v>9</v>
      </c>
    </row>
    <row r="30" spans="2:41" x14ac:dyDescent="0.25">
      <c r="B30" s="24" t="s">
        <v>31</v>
      </c>
      <c r="C30" s="25">
        <v>0</v>
      </c>
      <c r="D30" s="25">
        <v>0</v>
      </c>
      <c r="E30" s="25">
        <f t="shared" si="17"/>
        <v>0</v>
      </c>
      <c r="F30" s="25">
        <v>0</v>
      </c>
      <c r="G30" s="25">
        <v>0</v>
      </c>
      <c r="H30" s="25">
        <f t="shared" si="1"/>
        <v>0</v>
      </c>
      <c r="I30" s="25">
        <v>0</v>
      </c>
      <c r="J30" s="25">
        <v>0</v>
      </c>
      <c r="K30" s="25">
        <f t="shared" si="2"/>
        <v>0</v>
      </c>
      <c r="L30" s="25">
        <v>0</v>
      </c>
      <c r="M30" s="25">
        <v>0</v>
      </c>
      <c r="N30" s="25">
        <f t="shared" si="3"/>
        <v>0</v>
      </c>
      <c r="O30" s="25">
        <v>0</v>
      </c>
      <c r="P30" s="25">
        <v>0</v>
      </c>
      <c r="Q30" s="25">
        <f t="shared" si="4"/>
        <v>0</v>
      </c>
      <c r="R30" s="25">
        <v>0</v>
      </c>
      <c r="S30" s="25">
        <v>0</v>
      </c>
      <c r="T30" s="25">
        <f t="shared" si="5"/>
        <v>0</v>
      </c>
      <c r="U30" s="25">
        <v>0</v>
      </c>
      <c r="V30" s="25">
        <v>0</v>
      </c>
      <c r="W30" s="25">
        <f t="shared" si="6"/>
        <v>0</v>
      </c>
      <c r="X30" s="25">
        <v>0</v>
      </c>
      <c r="Y30" s="25">
        <v>0</v>
      </c>
      <c r="Z30" s="25">
        <f t="shared" si="7"/>
        <v>0</v>
      </c>
      <c r="AA30" s="25">
        <v>0</v>
      </c>
      <c r="AB30" s="25">
        <v>0</v>
      </c>
      <c r="AC30" s="25">
        <f t="shared" si="8"/>
        <v>0</v>
      </c>
      <c r="AD30" s="25">
        <v>0</v>
      </c>
      <c r="AE30" s="25">
        <v>0</v>
      </c>
      <c r="AF30" s="25">
        <f t="shared" si="12"/>
        <v>0</v>
      </c>
      <c r="AG30" s="25">
        <v>0</v>
      </c>
      <c r="AH30" s="25">
        <v>0</v>
      </c>
      <c r="AI30" s="25">
        <f t="shared" si="9"/>
        <v>0</v>
      </c>
      <c r="AJ30" s="25">
        <v>0</v>
      </c>
      <c r="AK30" s="25">
        <v>0</v>
      </c>
      <c r="AL30" s="25">
        <f t="shared" si="10"/>
        <v>0</v>
      </c>
      <c r="AM30" s="25">
        <f t="shared" si="13"/>
        <v>0</v>
      </c>
      <c r="AN30" s="25">
        <f t="shared" si="14"/>
        <v>0</v>
      </c>
      <c r="AO30" s="25">
        <f t="shared" si="11"/>
        <v>0</v>
      </c>
    </row>
    <row r="31" spans="2:41" x14ac:dyDescent="0.25">
      <c r="B31" s="22" t="s">
        <v>32</v>
      </c>
      <c r="C31" s="23">
        <v>601536</v>
      </c>
      <c r="D31" s="23">
        <v>1036141</v>
      </c>
      <c r="E31" s="23">
        <f t="shared" si="17"/>
        <v>1637677</v>
      </c>
      <c r="F31" s="23">
        <v>572239</v>
      </c>
      <c r="G31" s="23">
        <v>1055590</v>
      </c>
      <c r="H31" s="23">
        <f t="shared" si="1"/>
        <v>1627829</v>
      </c>
      <c r="I31" s="23">
        <v>574541</v>
      </c>
      <c r="J31" s="23">
        <v>1003108</v>
      </c>
      <c r="K31" s="23">
        <f t="shared" si="2"/>
        <v>1577649</v>
      </c>
      <c r="L31" s="23">
        <v>589022</v>
      </c>
      <c r="M31" s="23">
        <v>853475</v>
      </c>
      <c r="N31" s="23">
        <f t="shared" si="3"/>
        <v>1442497</v>
      </c>
      <c r="O31" s="23">
        <v>516650</v>
      </c>
      <c r="P31" s="23">
        <v>708305</v>
      </c>
      <c r="Q31" s="23">
        <f t="shared" si="4"/>
        <v>1224955</v>
      </c>
      <c r="R31" s="23">
        <v>490244</v>
      </c>
      <c r="S31" s="23">
        <v>706190</v>
      </c>
      <c r="T31" s="23">
        <f t="shared" si="5"/>
        <v>1196434</v>
      </c>
      <c r="U31" s="23">
        <v>573344</v>
      </c>
      <c r="V31" s="23">
        <v>820383</v>
      </c>
      <c r="W31" s="23">
        <f t="shared" si="6"/>
        <v>1393727</v>
      </c>
      <c r="X31" s="23">
        <v>555923</v>
      </c>
      <c r="Y31" s="23">
        <v>842246</v>
      </c>
      <c r="Z31" s="23">
        <f t="shared" si="7"/>
        <v>1398169</v>
      </c>
      <c r="AA31" s="23">
        <v>417474</v>
      </c>
      <c r="AB31" s="23">
        <v>641535</v>
      </c>
      <c r="AC31" s="23">
        <f t="shared" si="8"/>
        <v>1059009</v>
      </c>
      <c r="AD31" s="23">
        <v>538810</v>
      </c>
      <c r="AE31" s="23">
        <v>760916</v>
      </c>
      <c r="AF31" s="23">
        <f t="shared" si="12"/>
        <v>1299726</v>
      </c>
      <c r="AG31" s="23">
        <v>590847</v>
      </c>
      <c r="AH31" s="23">
        <v>982211</v>
      </c>
      <c r="AI31" s="23">
        <f t="shared" si="9"/>
        <v>1573058</v>
      </c>
      <c r="AJ31" s="23">
        <v>618844</v>
      </c>
      <c r="AK31" s="23">
        <v>1162956</v>
      </c>
      <c r="AL31" s="23">
        <f t="shared" si="10"/>
        <v>1781800</v>
      </c>
      <c r="AM31" s="23">
        <f t="shared" si="13"/>
        <v>6639474</v>
      </c>
      <c r="AN31" s="23">
        <f t="shared" si="14"/>
        <v>10573056</v>
      </c>
      <c r="AO31" s="23">
        <f t="shared" si="11"/>
        <v>17212530</v>
      </c>
    </row>
    <row r="32" spans="2:41" x14ac:dyDescent="0.25">
      <c r="B32" s="24" t="s">
        <v>33</v>
      </c>
      <c r="C32" s="25">
        <v>14901</v>
      </c>
      <c r="D32" s="25">
        <v>0</v>
      </c>
      <c r="E32" s="25">
        <f t="shared" si="17"/>
        <v>14901</v>
      </c>
      <c r="F32" s="25">
        <v>9869</v>
      </c>
      <c r="G32" s="25">
        <v>0</v>
      </c>
      <c r="H32" s="25">
        <f t="shared" si="1"/>
        <v>9869</v>
      </c>
      <c r="I32" s="25">
        <v>10627</v>
      </c>
      <c r="J32" s="25">
        <v>0</v>
      </c>
      <c r="K32" s="25">
        <f t="shared" si="2"/>
        <v>10627</v>
      </c>
      <c r="L32" s="25">
        <v>13281</v>
      </c>
      <c r="M32" s="25">
        <v>0</v>
      </c>
      <c r="N32" s="25">
        <f t="shared" si="3"/>
        <v>13281</v>
      </c>
      <c r="O32" s="25">
        <v>10073</v>
      </c>
      <c r="P32" s="25">
        <v>0</v>
      </c>
      <c r="Q32" s="25">
        <f t="shared" si="4"/>
        <v>10073</v>
      </c>
      <c r="R32" s="25">
        <v>8734</v>
      </c>
      <c r="S32" s="25">
        <v>0</v>
      </c>
      <c r="T32" s="25">
        <f t="shared" si="5"/>
        <v>8734</v>
      </c>
      <c r="U32" s="25">
        <v>9273</v>
      </c>
      <c r="V32" s="25">
        <v>0</v>
      </c>
      <c r="W32" s="25">
        <f t="shared" si="6"/>
        <v>9273</v>
      </c>
      <c r="X32" s="25">
        <v>8102</v>
      </c>
      <c r="Y32" s="25">
        <v>0</v>
      </c>
      <c r="Z32" s="25">
        <f t="shared" si="7"/>
        <v>8102</v>
      </c>
      <c r="AA32" s="25">
        <v>7941</v>
      </c>
      <c r="AB32" s="25">
        <v>0</v>
      </c>
      <c r="AC32" s="25">
        <f t="shared" si="8"/>
        <v>7941</v>
      </c>
      <c r="AD32" s="25">
        <v>9643</v>
      </c>
      <c r="AE32" s="25">
        <v>0</v>
      </c>
      <c r="AF32" s="25">
        <f t="shared" si="12"/>
        <v>9643</v>
      </c>
      <c r="AG32" s="25">
        <v>9470</v>
      </c>
      <c r="AH32" s="25">
        <v>0</v>
      </c>
      <c r="AI32" s="25">
        <f t="shared" si="9"/>
        <v>9470</v>
      </c>
      <c r="AJ32" s="25">
        <v>10326</v>
      </c>
      <c r="AK32" s="25">
        <v>0</v>
      </c>
      <c r="AL32" s="25">
        <f t="shared" si="10"/>
        <v>10326</v>
      </c>
      <c r="AM32" s="25">
        <f t="shared" si="13"/>
        <v>122240</v>
      </c>
      <c r="AN32" s="25">
        <f t="shared" si="14"/>
        <v>0</v>
      </c>
      <c r="AO32" s="25">
        <f t="shared" si="11"/>
        <v>122240</v>
      </c>
    </row>
    <row r="33" spans="2:44" x14ac:dyDescent="0.25">
      <c r="B33" s="24" t="s">
        <v>34</v>
      </c>
      <c r="C33" s="25">
        <v>29914</v>
      </c>
      <c r="D33" s="25">
        <v>0</v>
      </c>
      <c r="E33" s="25">
        <f t="shared" si="17"/>
        <v>29914</v>
      </c>
      <c r="F33" s="25">
        <v>27464</v>
      </c>
      <c r="G33" s="25">
        <v>0</v>
      </c>
      <c r="H33" s="25">
        <f t="shared" si="1"/>
        <v>27464</v>
      </c>
      <c r="I33" s="25">
        <v>31241</v>
      </c>
      <c r="J33" s="25">
        <v>0</v>
      </c>
      <c r="K33" s="25">
        <f t="shared" si="2"/>
        <v>31241</v>
      </c>
      <c r="L33" s="25">
        <v>31977</v>
      </c>
      <c r="M33" s="25">
        <v>0</v>
      </c>
      <c r="N33" s="25">
        <f t="shared" si="3"/>
        <v>31977</v>
      </c>
      <c r="O33" s="25">
        <v>28713</v>
      </c>
      <c r="P33" s="25">
        <v>0</v>
      </c>
      <c r="Q33" s="25">
        <f t="shared" si="4"/>
        <v>28713</v>
      </c>
      <c r="R33" s="25">
        <v>26089</v>
      </c>
      <c r="S33" s="25">
        <v>0</v>
      </c>
      <c r="T33" s="25">
        <f t="shared" si="5"/>
        <v>26089</v>
      </c>
      <c r="U33" s="25">
        <v>25685</v>
      </c>
      <c r="V33" s="25">
        <v>0</v>
      </c>
      <c r="W33" s="25">
        <f t="shared" si="6"/>
        <v>25685</v>
      </c>
      <c r="X33" s="25">
        <v>27050</v>
      </c>
      <c r="Y33" s="25">
        <v>0</v>
      </c>
      <c r="Z33" s="25">
        <f t="shared" si="7"/>
        <v>27050</v>
      </c>
      <c r="AA33" s="25">
        <v>24361</v>
      </c>
      <c r="AB33" s="25">
        <v>0</v>
      </c>
      <c r="AC33" s="25">
        <f t="shared" si="8"/>
        <v>24361</v>
      </c>
      <c r="AD33" s="25">
        <v>30769</v>
      </c>
      <c r="AE33" s="25">
        <v>0</v>
      </c>
      <c r="AF33" s="25">
        <f t="shared" si="12"/>
        <v>30769</v>
      </c>
      <c r="AG33" s="25">
        <v>29338</v>
      </c>
      <c r="AH33" s="25">
        <v>0</v>
      </c>
      <c r="AI33" s="25">
        <f t="shared" si="9"/>
        <v>29338</v>
      </c>
      <c r="AJ33" s="25">
        <v>30369</v>
      </c>
      <c r="AK33" s="25">
        <v>0</v>
      </c>
      <c r="AL33" s="25">
        <f t="shared" si="10"/>
        <v>30369</v>
      </c>
      <c r="AM33" s="25">
        <f t="shared" si="13"/>
        <v>342970</v>
      </c>
      <c r="AN33" s="25">
        <f t="shared" si="14"/>
        <v>0</v>
      </c>
      <c r="AO33" s="25">
        <f t="shared" si="11"/>
        <v>342970</v>
      </c>
      <c r="AP33" s="17"/>
      <c r="AQ33" s="17"/>
      <c r="AR33" s="17"/>
    </row>
    <row r="34" spans="2:44" x14ac:dyDescent="0.25">
      <c r="B34" s="24" t="s">
        <v>35</v>
      </c>
      <c r="C34" s="25">
        <v>30026</v>
      </c>
      <c r="D34" s="25">
        <v>0</v>
      </c>
      <c r="E34" s="25">
        <f t="shared" si="17"/>
        <v>30026</v>
      </c>
      <c r="F34" s="25">
        <v>23886</v>
      </c>
      <c r="G34" s="25">
        <v>0</v>
      </c>
      <c r="H34" s="25">
        <f t="shared" si="1"/>
        <v>23886</v>
      </c>
      <c r="I34" s="25">
        <v>28784</v>
      </c>
      <c r="J34" s="25">
        <v>0</v>
      </c>
      <c r="K34" s="25">
        <f t="shared" si="2"/>
        <v>28784</v>
      </c>
      <c r="L34" s="25">
        <v>30075</v>
      </c>
      <c r="M34" s="25">
        <v>0</v>
      </c>
      <c r="N34" s="25">
        <f t="shared" si="3"/>
        <v>30075</v>
      </c>
      <c r="O34" s="25">
        <v>28382</v>
      </c>
      <c r="P34" s="25">
        <v>0</v>
      </c>
      <c r="Q34" s="25">
        <f t="shared" si="4"/>
        <v>28382</v>
      </c>
      <c r="R34" s="25">
        <v>22719</v>
      </c>
      <c r="S34" s="25">
        <v>0</v>
      </c>
      <c r="T34" s="25">
        <f t="shared" si="5"/>
        <v>22719</v>
      </c>
      <c r="U34" s="25">
        <v>23781</v>
      </c>
      <c r="V34" s="25">
        <v>0</v>
      </c>
      <c r="W34" s="25">
        <f t="shared" si="6"/>
        <v>23781</v>
      </c>
      <c r="X34" s="25">
        <v>21420</v>
      </c>
      <c r="Y34" s="25">
        <v>0</v>
      </c>
      <c r="Z34" s="25">
        <f t="shared" si="7"/>
        <v>21420</v>
      </c>
      <c r="AA34" s="25">
        <v>23516</v>
      </c>
      <c r="AB34" s="25">
        <v>0</v>
      </c>
      <c r="AC34" s="25">
        <f t="shared" si="8"/>
        <v>23516</v>
      </c>
      <c r="AD34" s="25">
        <v>32156</v>
      </c>
      <c r="AE34" s="25">
        <v>0</v>
      </c>
      <c r="AF34" s="25">
        <f t="shared" si="12"/>
        <v>32156</v>
      </c>
      <c r="AG34" s="25">
        <v>31077</v>
      </c>
      <c r="AH34" s="25">
        <v>0</v>
      </c>
      <c r="AI34" s="25">
        <f t="shared" si="9"/>
        <v>31077</v>
      </c>
      <c r="AJ34" s="25">
        <v>34225</v>
      </c>
      <c r="AK34" s="25">
        <v>0</v>
      </c>
      <c r="AL34" s="25">
        <f t="shared" si="10"/>
        <v>34225</v>
      </c>
      <c r="AM34" s="25">
        <f t="shared" si="13"/>
        <v>330047</v>
      </c>
      <c r="AN34" s="25">
        <f t="shared" si="14"/>
        <v>0</v>
      </c>
      <c r="AO34" s="25">
        <f t="shared" si="11"/>
        <v>330047</v>
      </c>
      <c r="AP34" s="17"/>
      <c r="AQ34" s="17"/>
      <c r="AR34" s="17"/>
    </row>
    <row r="35" spans="2:44" x14ac:dyDescent="0.25">
      <c r="B35" s="26" t="s">
        <v>36</v>
      </c>
      <c r="C35" s="27">
        <v>5881</v>
      </c>
      <c r="D35" s="27">
        <v>0</v>
      </c>
      <c r="E35" s="27">
        <f t="shared" si="17"/>
        <v>5881</v>
      </c>
      <c r="F35" s="27">
        <v>5788</v>
      </c>
      <c r="G35" s="27">
        <v>0</v>
      </c>
      <c r="H35" s="27">
        <f t="shared" si="1"/>
        <v>5788</v>
      </c>
      <c r="I35" s="27">
        <v>5749</v>
      </c>
      <c r="J35" s="27">
        <v>0</v>
      </c>
      <c r="K35" s="27">
        <f t="shared" si="2"/>
        <v>5749</v>
      </c>
      <c r="L35" s="27">
        <v>5683</v>
      </c>
      <c r="M35" s="27">
        <v>0</v>
      </c>
      <c r="N35" s="27">
        <f t="shared" si="3"/>
        <v>5683</v>
      </c>
      <c r="O35" s="27">
        <v>4873</v>
      </c>
      <c r="P35" s="27">
        <v>0</v>
      </c>
      <c r="Q35" s="27">
        <f t="shared" si="4"/>
        <v>4873</v>
      </c>
      <c r="R35" s="27">
        <v>4812</v>
      </c>
      <c r="S35" s="27">
        <v>0</v>
      </c>
      <c r="T35" s="27">
        <f t="shared" si="5"/>
        <v>4812</v>
      </c>
      <c r="U35" s="27">
        <v>5762</v>
      </c>
      <c r="V35" s="27">
        <v>0</v>
      </c>
      <c r="W35" s="27">
        <f t="shared" si="6"/>
        <v>5762</v>
      </c>
      <c r="X35" s="27">
        <v>6154</v>
      </c>
      <c r="Y35" s="27">
        <v>0</v>
      </c>
      <c r="Z35" s="27">
        <f t="shared" si="7"/>
        <v>6154</v>
      </c>
      <c r="AA35" s="27">
        <v>4680</v>
      </c>
      <c r="AB35" s="27">
        <v>0</v>
      </c>
      <c r="AC35" s="27">
        <f t="shared" si="8"/>
        <v>4680</v>
      </c>
      <c r="AD35" s="27">
        <v>5143</v>
      </c>
      <c r="AE35" s="27">
        <v>0</v>
      </c>
      <c r="AF35" s="27">
        <f t="shared" si="12"/>
        <v>5143</v>
      </c>
      <c r="AG35" s="27">
        <v>6241</v>
      </c>
      <c r="AH35" s="27">
        <v>0</v>
      </c>
      <c r="AI35" s="27">
        <f t="shared" si="9"/>
        <v>6241</v>
      </c>
      <c r="AJ35" s="27">
        <v>5726</v>
      </c>
      <c r="AK35" s="27">
        <v>0</v>
      </c>
      <c r="AL35" s="27">
        <f t="shared" si="10"/>
        <v>5726</v>
      </c>
      <c r="AM35" s="27">
        <f t="shared" si="13"/>
        <v>66492</v>
      </c>
      <c r="AN35" s="27">
        <f t="shared" si="14"/>
        <v>0</v>
      </c>
      <c r="AO35" s="27">
        <f t="shared" si="11"/>
        <v>66492</v>
      </c>
      <c r="AP35" s="17"/>
      <c r="AQ35" s="17"/>
      <c r="AR35" s="17"/>
    </row>
    <row r="36" spans="2:44" x14ac:dyDescent="0.25">
      <c r="B36" s="24" t="s">
        <v>37</v>
      </c>
      <c r="C36" s="25">
        <v>111534</v>
      </c>
      <c r="D36" s="25">
        <v>0</v>
      </c>
      <c r="E36" s="25">
        <f t="shared" si="17"/>
        <v>111534</v>
      </c>
      <c r="F36" s="25">
        <v>109114</v>
      </c>
      <c r="G36" s="25">
        <v>358</v>
      </c>
      <c r="H36" s="25">
        <f t="shared" si="1"/>
        <v>109472</v>
      </c>
      <c r="I36" s="25">
        <v>127278</v>
      </c>
      <c r="J36" s="25">
        <v>0</v>
      </c>
      <c r="K36" s="25">
        <f t="shared" si="2"/>
        <v>127278</v>
      </c>
      <c r="L36" s="25">
        <v>115991</v>
      </c>
      <c r="M36" s="25">
        <v>185</v>
      </c>
      <c r="N36" s="25">
        <f t="shared" si="3"/>
        <v>116176</v>
      </c>
      <c r="O36" s="25">
        <v>110043</v>
      </c>
      <c r="P36" s="25">
        <v>267</v>
      </c>
      <c r="Q36" s="25">
        <f t="shared" si="4"/>
        <v>110310</v>
      </c>
      <c r="R36" s="25">
        <v>92676</v>
      </c>
      <c r="S36" s="25">
        <v>842</v>
      </c>
      <c r="T36" s="25">
        <f t="shared" si="5"/>
        <v>93518</v>
      </c>
      <c r="U36" s="25">
        <v>109183</v>
      </c>
      <c r="V36" s="25">
        <v>1288</v>
      </c>
      <c r="W36" s="25">
        <f t="shared" si="6"/>
        <v>110471</v>
      </c>
      <c r="X36" s="25">
        <v>119781</v>
      </c>
      <c r="Y36" s="25">
        <v>1280</v>
      </c>
      <c r="Z36" s="25">
        <f t="shared" si="7"/>
        <v>121061</v>
      </c>
      <c r="AA36" s="25">
        <v>95028</v>
      </c>
      <c r="AB36" s="25">
        <v>307</v>
      </c>
      <c r="AC36" s="25">
        <f t="shared" si="8"/>
        <v>95335</v>
      </c>
      <c r="AD36" s="25">
        <v>114429</v>
      </c>
      <c r="AE36" s="25">
        <v>0</v>
      </c>
      <c r="AF36" s="25">
        <f t="shared" si="12"/>
        <v>114429</v>
      </c>
      <c r="AG36" s="25">
        <v>111759</v>
      </c>
      <c r="AH36" s="25">
        <v>0</v>
      </c>
      <c r="AI36" s="25">
        <f t="shared" si="9"/>
        <v>111759</v>
      </c>
      <c r="AJ36" s="25">
        <v>123243</v>
      </c>
      <c r="AK36" s="25">
        <v>0</v>
      </c>
      <c r="AL36" s="25">
        <f t="shared" si="10"/>
        <v>123243</v>
      </c>
      <c r="AM36" s="25">
        <f t="shared" si="13"/>
        <v>1340059</v>
      </c>
      <c r="AN36" s="25">
        <f t="shared" si="14"/>
        <v>4527</v>
      </c>
      <c r="AO36" s="25">
        <f t="shared" si="11"/>
        <v>1344586</v>
      </c>
      <c r="AP36" s="17"/>
      <c r="AQ36" s="17"/>
      <c r="AR36" s="17"/>
    </row>
    <row r="37" spans="2:44" x14ac:dyDescent="0.25">
      <c r="B37" s="24" t="s">
        <v>38</v>
      </c>
      <c r="C37" s="25">
        <v>48997</v>
      </c>
      <c r="D37" s="25">
        <v>0</v>
      </c>
      <c r="E37" s="25">
        <f t="shared" si="17"/>
        <v>48997</v>
      </c>
      <c r="F37" s="25">
        <v>47914</v>
      </c>
      <c r="G37" s="25">
        <v>0</v>
      </c>
      <c r="H37" s="25">
        <f t="shared" si="1"/>
        <v>47914</v>
      </c>
      <c r="I37" s="25">
        <v>51644</v>
      </c>
      <c r="J37" s="25">
        <v>0</v>
      </c>
      <c r="K37" s="25">
        <f t="shared" si="2"/>
        <v>51644</v>
      </c>
      <c r="L37" s="25">
        <v>51517</v>
      </c>
      <c r="M37" s="25">
        <v>0</v>
      </c>
      <c r="N37" s="25">
        <f t="shared" si="3"/>
        <v>51517</v>
      </c>
      <c r="O37" s="25">
        <v>50931</v>
      </c>
      <c r="P37" s="25">
        <v>0</v>
      </c>
      <c r="Q37" s="25">
        <f t="shared" si="4"/>
        <v>50931</v>
      </c>
      <c r="R37" s="25">
        <v>39535</v>
      </c>
      <c r="S37" s="25">
        <v>0</v>
      </c>
      <c r="T37" s="25">
        <f t="shared" si="5"/>
        <v>39535</v>
      </c>
      <c r="U37" s="25">
        <v>42613</v>
      </c>
      <c r="V37" s="25">
        <v>0</v>
      </c>
      <c r="W37" s="25">
        <f t="shared" si="6"/>
        <v>42613</v>
      </c>
      <c r="X37" s="25">
        <v>42738</v>
      </c>
      <c r="Y37" s="25">
        <v>0</v>
      </c>
      <c r="Z37" s="25">
        <f t="shared" si="7"/>
        <v>42738</v>
      </c>
      <c r="AA37" s="25">
        <v>40830</v>
      </c>
      <c r="AB37" s="25">
        <v>0</v>
      </c>
      <c r="AC37" s="25">
        <f t="shared" si="8"/>
        <v>40830</v>
      </c>
      <c r="AD37" s="25">
        <v>50993</v>
      </c>
      <c r="AE37" s="25">
        <v>0</v>
      </c>
      <c r="AF37" s="25">
        <f t="shared" si="12"/>
        <v>50993</v>
      </c>
      <c r="AG37" s="25">
        <v>44363</v>
      </c>
      <c r="AH37" s="25">
        <v>0</v>
      </c>
      <c r="AI37" s="25">
        <f t="shared" si="9"/>
        <v>44363</v>
      </c>
      <c r="AJ37" s="25">
        <v>47778</v>
      </c>
      <c r="AK37" s="25">
        <v>0</v>
      </c>
      <c r="AL37" s="25">
        <f t="shared" si="10"/>
        <v>47778</v>
      </c>
      <c r="AM37" s="25">
        <f t="shared" si="13"/>
        <v>559853</v>
      </c>
      <c r="AN37" s="25">
        <f t="shared" si="14"/>
        <v>0</v>
      </c>
      <c r="AO37" s="25">
        <f t="shared" si="11"/>
        <v>559853</v>
      </c>
      <c r="AP37" s="17"/>
      <c r="AQ37" s="17"/>
      <c r="AR37" s="17"/>
    </row>
    <row r="38" spans="2:44" x14ac:dyDescent="0.25">
      <c r="B38" s="26" t="s">
        <v>39</v>
      </c>
      <c r="C38" s="27">
        <v>8475</v>
      </c>
      <c r="D38" s="27">
        <v>0</v>
      </c>
      <c r="E38" s="27">
        <f t="shared" si="17"/>
        <v>8475</v>
      </c>
      <c r="F38" s="27">
        <v>8015</v>
      </c>
      <c r="G38" s="27">
        <v>0</v>
      </c>
      <c r="H38" s="27">
        <f t="shared" si="1"/>
        <v>8015</v>
      </c>
      <c r="I38" s="27">
        <v>8199</v>
      </c>
      <c r="J38" s="27">
        <v>0</v>
      </c>
      <c r="K38" s="27">
        <f t="shared" si="2"/>
        <v>8199</v>
      </c>
      <c r="L38" s="27">
        <v>7213</v>
      </c>
      <c r="M38" s="27">
        <v>0</v>
      </c>
      <c r="N38" s="27">
        <f t="shared" si="3"/>
        <v>7213</v>
      </c>
      <c r="O38" s="27">
        <v>5278</v>
      </c>
      <c r="P38" s="27">
        <v>0</v>
      </c>
      <c r="Q38" s="27">
        <f t="shared" si="4"/>
        <v>5278</v>
      </c>
      <c r="R38" s="27">
        <v>3525</v>
      </c>
      <c r="S38" s="27">
        <v>0</v>
      </c>
      <c r="T38" s="27">
        <f t="shared" si="5"/>
        <v>3525</v>
      </c>
      <c r="U38" s="27">
        <v>4986</v>
      </c>
      <c r="V38" s="27">
        <v>0</v>
      </c>
      <c r="W38" s="27">
        <f t="shared" si="6"/>
        <v>4986</v>
      </c>
      <c r="X38" s="27">
        <v>5142</v>
      </c>
      <c r="Y38" s="27">
        <v>0</v>
      </c>
      <c r="Z38" s="27">
        <f t="shared" si="7"/>
        <v>5142</v>
      </c>
      <c r="AA38" s="27">
        <v>4027</v>
      </c>
      <c r="AB38" s="27">
        <v>0</v>
      </c>
      <c r="AC38" s="27">
        <f t="shared" si="8"/>
        <v>4027</v>
      </c>
      <c r="AD38" s="27">
        <v>6400</v>
      </c>
      <c r="AE38" s="27">
        <v>0</v>
      </c>
      <c r="AF38" s="27">
        <f t="shared" si="12"/>
        <v>6400</v>
      </c>
      <c r="AG38" s="27">
        <v>7769</v>
      </c>
      <c r="AH38" s="27">
        <v>0</v>
      </c>
      <c r="AI38" s="27">
        <f t="shared" si="9"/>
        <v>7769</v>
      </c>
      <c r="AJ38" s="27">
        <v>8266</v>
      </c>
      <c r="AK38" s="27">
        <v>0</v>
      </c>
      <c r="AL38" s="27">
        <f t="shared" si="10"/>
        <v>8266</v>
      </c>
      <c r="AM38" s="27">
        <f t="shared" si="13"/>
        <v>77295</v>
      </c>
      <c r="AN38" s="27">
        <f t="shared" si="14"/>
        <v>0</v>
      </c>
      <c r="AO38" s="27">
        <f t="shared" si="11"/>
        <v>77295</v>
      </c>
      <c r="AP38" s="17"/>
      <c r="AQ38" s="17"/>
      <c r="AR38" s="17"/>
    </row>
    <row r="39" spans="2:44" x14ac:dyDescent="0.25">
      <c r="B39" s="24" t="s">
        <v>40</v>
      </c>
      <c r="C39" s="25">
        <v>115056</v>
      </c>
      <c r="D39" s="25">
        <v>0</v>
      </c>
      <c r="E39" s="25">
        <f t="shared" si="17"/>
        <v>115056</v>
      </c>
      <c r="F39" s="25">
        <v>104522</v>
      </c>
      <c r="G39" s="25">
        <v>0</v>
      </c>
      <c r="H39" s="25">
        <f t="shared" si="1"/>
        <v>104522</v>
      </c>
      <c r="I39" s="25">
        <v>117188</v>
      </c>
      <c r="J39" s="25">
        <v>0</v>
      </c>
      <c r="K39" s="25">
        <f t="shared" si="2"/>
        <v>117188</v>
      </c>
      <c r="L39" s="25">
        <v>112993</v>
      </c>
      <c r="M39" s="25">
        <v>0</v>
      </c>
      <c r="N39" s="25">
        <f t="shared" si="3"/>
        <v>112993</v>
      </c>
      <c r="O39" s="25">
        <v>111137</v>
      </c>
      <c r="P39" s="25">
        <v>0</v>
      </c>
      <c r="Q39" s="25">
        <f t="shared" si="4"/>
        <v>111137</v>
      </c>
      <c r="R39" s="25">
        <v>97811</v>
      </c>
      <c r="S39" s="25">
        <v>0</v>
      </c>
      <c r="T39" s="25">
        <f t="shared" si="5"/>
        <v>97811</v>
      </c>
      <c r="U39" s="25">
        <v>107678</v>
      </c>
      <c r="V39" s="25">
        <v>0</v>
      </c>
      <c r="W39" s="25">
        <f t="shared" si="6"/>
        <v>107678</v>
      </c>
      <c r="X39" s="25">
        <v>98613</v>
      </c>
      <c r="Y39" s="25">
        <v>0</v>
      </c>
      <c r="Z39" s="25">
        <f t="shared" si="7"/>
        <v>98613</v>
      </c>
      <c r="AA39" s="25">
        <v>94039</v>
      </c>
      <c r="AB39" s="25">
        <v>0</v>
      </c>
      <c r="AC39" s="25">
        <f t="shared" si="8"/>
        <v>94039</v>
      </c>
      <c r="AD39" s="25">
        <v>116518</v>
      </c>
      <c r="AE39" s="25">
        <v>0</v>
      </c>
      <c r="AF39" s="25">
        <f t="shared" si="12"/>
        <v>116518</v>
      </c>
      <c r="AG39" s="25">
        <v>110746</v>
      </c>
      <c r="AH39" s="25">
        <v>1</v>
      </c>
      <c r="AI39" s="25">
        <f t="shared" si="9"/>
        <v>110747</v>
      </c>
      <c r="AJ39" s="25">
        <v>120142</v>
      </c>
      <c r="AK39" s="25">
        <v>1</v>
      </c>
      <c r="AL39" s="25">
        <f t="shared" si="10"/>
        <v>120143</v>
      </c>
      <c r="AM39" s="25">
        <f t="shared" si="13"/>
        <v>1306443</v>
      </c>
      <c r="AN39" s="25">
        <f t="shared" si="14"/>
        <v>2</v>
      </c>
      <c r="AO39" s="25">
        <f t="shared" si="11"/>
        <v>1306445</v>
      </c>
      <c r="AP39" s="17"/>
      <c r="AQ39" s="17"/>
      <c r="AR39" s="17"/>
    </row>
    <row r="40" spans="2:44" x14ac:dyDescent="0.25">
      <c r="B40" s="24" t="s">
        <v>41</v>
      </c>
      <c r="C40" s="25">
        <v>161422</v>
      </c>
      <c r="D40" s="25">
        <v>0</v>
      </c>
      <c r="E40" s="25">
        <f t="shared" si="17"/>
        <v>161422</v>
      </c>
      <c r="F40" s="25">
        <v>147462</v>
      </c>
      <c r="G40" s="25">
        <v>0</v>
      </c>
      <c r="H40" s="25">
        <f t="shared" si="1"/>
        <v>147462</v>
      </c>
      <c r="I40" s="25">
        <v>156529</v>
      </c>
      <c r="J40" s="25">
        <v>0</v>
      </c>
      <c r="K40" s="25">
        <f t="shared" si="2"/>
        <v>156529</v>
      </c>
      <c r="L40" s="25">
        <v>150526</v>
      </c>
      <c r="M40" s="25">
        <v>0</v>
      </c>
      <c r="N40" s="25">
        <f t="shared" si="3"/>
        <v>150526</v>
      </c>
      <c r="O40" s="25">
        <v>142037</v>
      </c>
      <c r="P40" s="25">
        <v>0</v>
      </c>
      <c r="Q40" s="25">
        <f t="shared" si="4"/>
        <v>142037</v>
      </c>
      <c r="R40" s="25">
        <v>128812</v>
      </c>
      <c r="S40" s="25">
        <v>0</v>
      </c>
      <c r="T40" s="25">
        <f t="shared" si="5"/>
        <v>128812</v>
      </c>
      <c r="U40" s="25">
        <v>142664</v>
      </c>
      <c r="V40" s="25">
        <v>0</v>
      </c>
      <c r="W40" s="25">
        <f t="shared" si="6"/>
        <v>142664</v>
      </c>
      <c r="X40" s="25">
        <v>133080</v>
      </c>
      <c r="Y40" s="25">
        <v>0</v>
      </c>
      <c r="Z40" s="25">
        <f t="shared" si="7"/>
        <v>133080</v>
      </c>
      <c r="AA40" s="25">
        <v>125301</v>
      </c>
      <c r="AB40" s="25">
        <v>0</v>
      </c>
      <c r="AC40" s="25">
        <f t="shared" si="8"/>
        <v>125301</v>
      </c>
      <c r="AD40" s="25">
        <v>151976</v>
      </c>
      <c r="AE40" s="25">
        <v>318</v>
      </c>
      <c r="AF40" s="25">
        <f t="shared" si="12"/>
        <v>152294</v>
      </c>
      <c r="AG40" s="25">
        <v>155515</v>
      </c>
      <c r="AH40" s="25">
        <v>77</v>
      </c>
      <c r="AI40" s="25">
        <f t="shared" si="9"/>
        <v>155592</v>
      </c>
      <c r="AJ40" s="25">
        <v>170883</v>
      </c>
      <c r="AK40" s="25">
        <v>0</v>
      </c>
      <c r="AL40" s="25">
        <f t="shared" si="10"/>
        <v>170883</v>
      </c>
      <c r="AM40" s="25">
        <f t="shared" si="13"/>
        <v>1766207</v>
      </c>
      <c r="AN40" s="25">
        <f t="shared" si="14"/>
        <v>395</v>
      </c>
      <c r="AO40" s="25">
        <f t="shared" si="11"/>
        <v>1766602</v>
      </c>
      <c r="AP40" s="17"/>
      <c r="AQ40" s="17"/>
      <c r="AR40" s="17"/>
    </row>
    <row r="41" spans="2:44" x14ac:dyDescent="0.25">
      <c r="B41" s="28" t="s">
        <v>42</v>
      </c>
      <c r="C41" s="29">
        <v>13314</v>
      </c>
      <c r="D41" s="29">
        <v>28193</v>
      </c>
      <c r="E41" s="29">
        <f t="shared" si="17"/>
        <v>41507</v>
      </c>
      <c r="F41" s="29">
        <v>13262</v>
      </c>
      <c r="G41" s="29">
        <v>37696</v>
      </c>
      <c r="H41" s="29">
        <f t="shared" si="1"/>
        <v>50958</v>
      </c>
      <c r="I41" s="29">
        <v>12274</v>
      </c>
      <c r="J41" s="29">
        <v>39713</v>
      </c>
      <c r="K41" s="29">
        <f t="shared" si="2"/>
        <v>51987</v>
      </c>
      <c r="L41" s="29">
        <v>12176</v>
      </c>
      <c r="M41" s="29">
        <v>25054</v>
      </c>
      <c r="N41" s="29">
        <f t="shared" si="3"/>
        <v>37230</v>
      </c>
      <c r="O41" s="29">
        <v>11241</v>
      </c>
      <c r="P41" s="29">
        <v>2188</v>
      </c>
      <c r="Q41" s="29">
        <f t="shared" si="4"/>
        <v>13429</v>
      </c>
      <c r="R41" s="29">
        <v>10830</v>
      </c>
      <c r="S41" s="29">
        <v>5387</v>
      </c>
      <c r="T41" s="29">
        <f t="shared" si="5"/>
        <v>16217</v>
      </c>
      <c r="U41" s="29">
        <v>12015</v>
      </c>
      <c r="V41" s="29">
        <v>12562</v>
      </c>
      <c r="W41" s="29">
        <f t="shared" si="6"/>
        <v>24577</v>
      </c>
      <c r="X41" s="29">
        <v>12220</v>
      </c>
      <c r="Y41" s="29">
        <v>12216</v>
      </c>
      <c r="Z41" s="29">
        <f t="shared" si="7"/>
        <v>24436</v>
      </c>
      <c r="AA41" s="29">
        <v>9977</v>
      </c>
      <c r="AB41" s="29">
        <v>6900</v>
      </c>
      <c r="AC41" s="29">
        <f t="shared" si="8"/>
        <v>16877</v>
      </c>
      <c r="AD41" s="29">
        <v>10330</v>
      </c>
      <c r="AE41" s="29">
        <v>6342</v>
      </c>
      <c r="AF41" s="29">
        <f t="shared" si="12"/>
        <v>16672</v>
      </c>
      <c r="AG41" s="29">
        <v>11732</v>
      </c>
      <c r="AH41" s="29">
        <v>28174</v>
      </c>
      <c r="AI41" s="29">
        <f t="shared" si="9"/>
        <v>39906</v>
      </c>
      <c r="AJ41" s="29">
        <v>12221</v>
      </c>
      <c r="AK41" s="29">
        <v>38864</v>
      </c>
      <c r="AL41" s="29">
        <f t="shared" si="10"/>
        <v>51085</v>
      </c>
      <c r="AM41" s="29">
        <f t="shared" si="13"/>
        <v>141592</v>
      </c>
      <c r="AN41" s="29">
        <f t="shared" si="14"/>
        <v>243289</v>
      </c>
      <c r="AO41" s="29">
        <f t="shared" si="11"/>
        <v>384881</v>
      </c>
      <c r="AP41" s="17"/>
      <c r="AQ41" s="17"/>
      <c r="AR41" s="17"/>
    </row>
    <row r="42" spans="2:44" x14ac:dyDescent="0.25">
      <c r="B42" s="24" t="s">
        <v>43</v>
      </c>
      <c r="C42" s="25">
        <v>0</v>
      </c>
      <c r="D42" s="25">
        <v>0</v>
      </c>
      <c r="E42" s="25">
        <f t="shared" si="17"/>
        <v>0</v>
      </c>
      <c r="F42" s="25">
        <v>0</v>
      </c>
      <c r="G42" s="25">
        <v>0</v>
      </c>
      <c r="H42" s="25">
        <f t="shared" si="1"/>
        <v>0</v>
      </c>
      <c r="I42" s="25">
        <v>0</v>
      </c>
      <c r="J42" s="25">
        <v>0</v>
      </c>
      <c r="K42" s="25">
        <f t="shared" si="2"/>
        <v>0</v>
      </c>
      <c r="L42" s="25">
        <v>0</v>
      </c>
      <c r="M42" s="25">
        <v>0</v>
      </c>
      <c r="N42" s="25">
        <f t="shared" si="3"/>
        <v>0</v>
      </c>
      <c r="O42" s="25">
        <v>0</v>
      </c>
      <c r="P42" s="25">
        <v>0</v>
      </c>
      <c r="Q42" s="25">
        <f t="shared" si="4"/>
        <v>0</v>
      </c>
      <c r="R42" s="25">
        <v>0</v>
      </c>
      <c r="S42" s="25">
        <v>0</v>
      </c>
      <c r="T42" s="25">
        <f t="shared" si="5"/>
        <v>0</v>
      </c>
      <c r="U42" s="25">
        <v>0</v>
      </c>
      <c r="V42" s="25">
        <v>0</v>
      </c>
      <c r="W42" s="25">
        <f t="shared" si="6"/>
        <v>0</v>
      </c>
      <c r="X42" s="25">
        <v>0</v>
      </c>
      <c r="Y42" s="25">
        <v>0</v>
      </c>
      <c r="Z42" s="25">
        <f t="shared" si="7"/>
        <v>0</v>
      </c>
      <c r="AA42" s="25">
        <v>0</v>
      </c>
      <c r="AB42" s="25">
        <v>0</v>
      </c>
      <c r="AC42" s="25">
        <f t="shared" si="8"/>
        <v>0</v>
      </c>
      <c r="AD42" s="25">
        <v>0</v>
      </c>
      <c r="AE42" s="25">
        <v>0</v>
      </c>
      <c r="AF42" s="25">
        <f t="shared" si="12"/>
        <v>0</v>
      </c>
      <c r="AG42" s="25">
        <v>0</v>
      </c>
      <c r="AH42" s="25">
        <v>0</v>
      </c>
      <c r="AI42" s="25">
        <f t="shared" si="9"/>
        <v>0</v>
      </c>
      <c r="AJ42" s="25">
        <v>0</v>
      </c>
      <c r="AK42" s="25">
        <v>0</v>
      </c>
      <c r="AL42" s="25">
        <f t="shared" si="10"/>
        <v>0</v>
      </c>
      <c r="AM42" s="25">
        <f t="shared" si="13"/>
        <v>0</v>
      </c>
      <c r="AN42" s="25">
        <f t="shared" si="14"/>
        <v>0</v>
      </c>
      <c r="AO42" s="25">
        <f t="shared" si="11"/>
        <v>0</v>
      </c>
      <c r="AP42" s="17"/>
      <c r="AQ42" s="17"/>
      <c r="AR42" s="17"/>
    </row>
    <row r="43" spans="2:44" x14ac:dyDescent="0.25">
      <c r="B43" s="24" t="s">
        <v>44</v>
      </c>
      <c r="C43" s="25">
        <v>0</v>
      </c>
      <c r="D43" s="25">
        <v>0</v>
      </c>
      <c r="E43" s="25">
        <f t="shared" si="17"/>
        <v>0</v>
      </c>
      <c r="F43" s="25">
        <v>0</v>
      </c>
      <c r="G43" s="25">
        <v>0</v>
      </c>
      <c r="H43" s="25">
        <f t="shared" si="1"/>
        <v>0</v>
      </c>
      <c r="I43" s="25">
        <v>0</v>
      </c>
      <c r="J43" s="25">
        <v>0</v>
      </c>
      <c r="K43" s="25">
        <f t="shared" si="2"/>
        <v>0</v>
      </c>
      <c r="L43" s="25">
        <v>0</v>
      </c>
      <c r="M43" s="25">
        <v>0</v>
      </c>
      <c r="N43" s="25">
        <f t="shared" si="3"/>
        <v>0</v>
      </c>
      <c r="O43" s="25">
        <v>0</v>
      </c>
      <c r="P43" s="25">
        <v>0</v>
      </c>
      <c r="Q43" s="25">
        <f t="shared" si="4"/>
        <v>0</v>
      </c>
      <c r="R43" s="25">
        <v>0</v>
      </c>
      <c r="S43" s="25">
        <v>0</v>
      </c>
      <c r="T43" s="25">
        <f t="shared" si="5"/>
        <v>0</v>
      </c>
      <c r="U43" s="25">
        <v>0</v>
      </c>
      <c r="V43" s="25">
        <v>0</v>
      </c>
      <c r="W43" s="25">
        <f t="shared" si="6"/>
        <v>0</v>
      </c>
      <c r="X43" s="25">
        <v>0</v>
      </c>
      <c r="Y43" s="25">
        <v>0</v>
      </c>
      <c r="Z43" s="25">
        <f t="shared" si="7"/>
        <v>0</v>
      </c>
      <c r="AA43" s="25">
        <v>0</v>
      </c>
      <c r="AB43" s="25">
        <v>0</v>
      </c>
      <c r="AC43" s="25">
        <f t="shared" si="8"/>
        <v>0</v>
      </c>
      <c r="AD43" s="25">
        <v>4</v>
      </c>
      <c r="AE43" s="25">
        <v>0</v>
      </c>
      <c r="AF43" s="25">
        <f t="shared" si="12"/>
        <v>4</v>
      </c>
      <c r="AG43" s="25">
        <v>0</v>
      </c>
      <c r="AH43" s="25">
        <v>0</v>
      </c>
      <c r="AI43" s="25">
        <f t="shared" si="9"/>
        <v>0</v>
      </c>
      <c r="AJ43" s="25">
        <v>18</v>
      </c>
      <c r="AK43" s="25">
        <v>0</v>
      </c>
      <c r="AL43" s="25">
        <f t="shared" si="10"/>
        <v>18</v>
      </c>
      <c r="AM43" s="25">
        <f t="shared" si="13"/>
        <v>22</v>
      </c>
      <c r="AN43" s="25">
        <f t="shared" si="14"/>
        <v>0</v>
      </c>
      <c r="AO43" s="25">
        <f t="shared" si="11"/>
        <v>22</v>
      </c>
      <c r="AP43" s="17"/>
      <c r="AQ43" s="17"/>
      <c r="AR43" s="17"/>
    </row>
    <row r="44" spans="2:44" x14ac:dyDescent="0.25">
      <c r="B44" s="16" t="s">
        <v>45</v>
      </c>
      <c r="C44" s="2">
        <f t="shared" ref="C44:AO44" si="18">SUM(C8:C43)</f>
        <v>5726778</v>
      </c>
      <c r="D44" s="2">
        <f t="shared" si="18"/>
        <v>6631466</v>
      </c>
      <c r="E44" s="2">
        <f t="shared" si="18"/>
        <v>12358244</v>
      </c>
      <c r="F44" s="2">
        <f t="shared" si="18"/>
        <v>5345271</v>
      </c>
      <c r="G44" s="2">
        <f t="shared" si="18"/>
        <v>6800751</v>
      </c>
      <c r="H44" s="2">
        <f t="shared" si="18"/>
        <v>12146022</v>
      </c>
      <c r="I44" s="2">
        <f t="shared" si="18"/>
        <v>5512490</v>
      </c>
      <c r="J44" s="2">
        <f t="shared" si="18"/>
        <v>6848192</v>
      </c>
      <c r="K44" s="2">
        <f t="shared" si="18"/>
        <v>12360682</v>
      </c>
      <c r="L44" s="2">
        <f t="shared" si="18"/>
        <v>5315997</v>
      </c>
      <c r="M44" s="2">
        <f t="shared" si="18"/>
        <v>6418431</v>
      </c>
      <c r="N44" s="2">
        <f t="shared" si="18"/>
        <v>11734428</v>
      </c>
      <c r="O44" s="2">
        <f t="shared" si="18"/>
        <v>4933715</v>
      </c>
      <c r="P44" s="2">
        <f t="shared" si="18"/>
        <v>5845717</v>
      </c>
      <c r="Q44" s="2">
        <f t="shared" si="18"/>
        <v>10779432</v>
      </c>
      <c r="R44" s="2">
        <f t="shared" si="18"/>
        <v>4532649</v>
      </c>
      <c r="S44" s="2">
        <f t="shared" si="18"/>
        <v>5712926</v>
      </c>
      <c r="T44" s="2">
        <f t="shared" si="18"/>
        <v>10245575</v>
      </c>
      <c r="U44" s="2">
        <f t="shared" si="18"/>
        <v>5164648</v>
      </c>
      <c r="V44" s="2">
        <f t="shared" si="18"/>
        <v>6432291</v>
      </c>
      <c r="W44" s="2">
        <f t="shared" si="18"/>
        <v>11596939</v>
      </c>
      <c r="X44" s="2">
        <f t="shared" si="18"/>
        <v>5183309</v>
      </c>
      <c r="Y44" s="2">
        <f t="shared" si="18"/>
        <v>6456773</v>
      </c>
      <c r="Z44" s="2">
        <f t="shared" si="18"/>
        <v>11640082</v>
      </c>
      <c r="AA44" s="2">
        <f t="shared" si="18"/>
        <v>4309237</v>
      </c>
      <c r="AB44" s="2">
        <f t="shared" si="18"/>
        <v>5428847</v>
      </c>
      <c r="AC44" s="2">
        <f t="shared" si="18"/>
        <v>9738084</v>
      </c>
      <c r="AD44" s="2">
        <f t="shared" si="18"/>
        <v>5230332</v>
      </c>
      <c r="AE44" s="2">
        <f t="shared" si="18"/>
        <v>6275019</v>
      </c>
      <c r="AF44" s="2">
        <f t="shared" si="18"/>
        <v>11505351</v>
      </c>
      <c r="AG44" s="2">
        <f t="shared" si="18"/>
        <v>5578363</v>
      </c>
      <c r="AH44" s="2">
        <f t="shared" si="18"/>
        <v>6958605</v>
      </c>
      <c r="AI44" s="2">
        <f t="shared" si="18"/>
        <v>12536968</v>
      </c>
      <c r="AJ44" s="2">
        <f t="shared" si="18"/>
        <v>6020687</v>
      </c>
      <c r="AK44" s="2">
        <f t="shared" si="18"/>
        <v>7933112</v>
      </c>
      <c r="AL44" s="2">
        <f t="shared" si="18"/>
        <v>13953799</v>
      </c>
      <c r="AM44" s="2">
        <f t="shared" si="18"/>
        <v>62853476</v>
      </c>
      <c r="AN44" s="2">
        <f t="shared" si="18"/>
        <v>77742130</v>
      </c>
      <c r="AO44" s="2">
        <f t="shared" si="18"/>
        <v>140595606</v>
      </c>
      <c r="AP44" s="17"/>
      <c r="AQ44" s="17"/>
      <c r="AR44" s="17"/>
    </row>
    <row r="46" spans="2:44" x14ac:dyDescent="0.25">
      <c r="B46" s="62" t="s">
        <v>46</v>
      </c>
      <c r="C46" s="63">
        <f>C6</f>
        <v>45292</v>
      </c>
      <c r="D46" s="64"/>
      <c r="E46" s="65"/>
      <c r="F46" s="63">
        <f>F6</f>
        <v>45324</v>
      </c>
      <c r="G46" s="64"/>
      <c r="H46" s="65"/>
      <c r="I46" s="63">
        <f>I6</f>
        <v>45356</v>
      </c>
      <c r="J46" s="64"/>
      <c r="K46" s="65"/>
      <c r="L46" s="56">
        <f>L6</f>
        <v>45387</v>
      </c>
      <c r="M46" s="57"/>
      <c r="N46" s="58"/>
      <c r="O46" s="56">
        <f>O6</f>
        <v>45418</v>
      </c>
      <c r="P46" s="57"/>
      <c r="Q46" s="58"/>
      <c r="R46" s="56">
        <f>R6</f>
        <v>45450</v>
      </c>
      <c r="S46" s="57"/>
      <c r="T46" s="58"/>
      <c r="U46" s="59">
        <f>U6</f>
        <v>45480</v>
      </c>
      <c r="V46" s="60"/>
      <c r="W46" s="61"/>
      <c r="X46" s="59">
        <f>X6</f>
        <v>45511</v>
      </c>
      <c r="Y46" s="60"/>
      <c r="Z46" s="61"/>
      <c r="AA46" s="59">
        <f>AA6</f>
        <v>45542</v>
      </c>
      <c r="AB46" s="60"/>
      <c r="AC46" s="61"/>
      <c r="AD46" s="49">
        <f>AD6</f>
        <v>45572</v>
      </c>
      <c r="AE46" s="50"/>
      <c r="AF46" s="51"/>
      <c r="AG46" s="49">
        <f>AG6</f>
        <v>45603</v>
      </c>
      <c r="AH46" s="50"/>
      <c r="AI46" s="51"/>
      <c r="AJ46" s="49">
        <f>AJ6</f>
        <v>45633</v>
      </c>
      <c r="AK46" s="50"/>
      <c r="AL46" s="51"/>
      <c r="AM46" s="52">
        <f>AM5</f>
        <v>2024</v>
      </c>
      <c r="AN46" s="53"/>
      <c r="AO46" s="54"/>
      <c r="AP46" s="55" t="s">
        <v>47</v>
      </c>
      <c r="AQ46" s="55"/>
      <c r="AR46" s="55"/>
    </row>
    <row r="47" spans="2:44" x14ac:dyDescent="0.25">
      <c r="B47" s="62"/>
      <c r="C47" s="3" t="s">
        <v>6</v>
      </c>
      <c r="D47" s="3" t="s">
        <v>7</v>
      </c>
      <c r="E47" s="3" t="s">
        <v>8</v>
      </c>
      <c r="F47" s="3" t="s">
        <v>6</v>
      </c>
      <c r="G47" s="3" t="s">
        <v>7</v>
      </c>
      <c r="H47" s="3" t="s">
        <v>8</v>
      </c>
      <c r="I47" s="3" t="s">
        <v>6</v>
      </c>
      <c r="J47" s="3" t="s">
        <v>7</v>
      </c>
      <c r="K47" s="3" t="s">
        <v>8</v>
      </c>
      <c r="L47" s="6" t="s">
        <v>6</v>
      </c>
      <c r="M47" s="6" t="s">
        <v>7</v>
      </c>
      <c r="N47" s="6" t="s">
        <v>8</v>
      </c>
      <c r="O47" s="6" t="s">
        <v>6</v>
      </c>
      <c r="P47" s="6" t="s">
        <v>7</v>
      </c>
      <c r="Q47" s="6" t="s">
        <v>8</v>
      </c>
      <c r="R47" s="6" t="s">
        <v>6</v>
      </c>
      <c r="S47" s="6" t="s">
        <v>7</v>
      </c>
      <c r="T47" s="6" t="s">
        <v>8</v>
      </c>
      <c r="U47" s="4" t="s">
        <v>6</v>
      </c>
      <c r="V47" s="4" t="s">
        <v>7</v>
      </c>
      <c r="W47" s="4" t="s">
        <v>8</v>
      </c>
      <c r="X47" s="4" t="s">
        <v>6</v>
      </c>
      <c r="Y47" s="4" t="s">
        <v>7</v>
      </c>
      <c r="Z47" s="4" t="s">
        <v>8</v>
      </c>
      <c r="AA47" s="4" t="s">
        <v>6</v>
      </c>
      <c r="AB47" s="4" t="s">
        <v>7</v>
      </c>
      <c r="AC47" s="4" t="s">
        <v>8</v>
      </c>
      <c r="AD47" s="7" t="s">
        <v>6</v>
      </c>
      <c r="AE47" s="7" t="s">
        <v>7</v>
      </c>
      <c r="AF47" s="7" t="s">
        <v>8</v>
      </c>
      <c r="AG47" s="7" t="s">
        <v>6</v>
      </c>
      <c r="AH47" s="7" t="s">
        <v>7</v>
      </c>
      <c r="AI47" s="7" t="s">
        <v>8</v>
      </c>
      <c r="AJ47" s="7" t="s">
        <v>6</v>
      </c>
      <c r="AK47" s="7" t="s">
        <v>7</v>
      </c>
      <c r="AL47" s="7" t="s">
        <v>8</v>
      </c>
      <c r="AM47" s="5" t="s">
        <v>6</v>
      </c>
      <c r="AN47" s="5" t="s">
        <v>7</v>
      </c>
      <c r="AO47" s="5" t="s">
        <v>8</v>
      </c>
      <c r="AP47" s="15" t="s">
        <v>6</v>
      </c>
      <c r="AQ47" s="15" t="s">
        <v>7</v>
      </c>
      <c r="AR47" s="15" t="s">
        <v>8</v>
      </c>
    </row>
    <row r="48" spans="2:44" x14ac:dyDescent="0.25">
      <c r="B48" s="30" t="s">
        <v>51</v>
      </c>
      <c r="C48" s="31">
        <f t="shared" ref="C48:AO48" si="19">SUM(C8:C9,C11:C12,C31,C14)</f>
        <v>4302177</v>
      </c>
      <c r="D48" s="31">
        <f t="shared" si="19"/>
        <v>6520128</v>
      </c>
      <c r="E48" s="31">
        <f t="shared" si="19"/>
        <v>10822305</v>
      </c>
      <c r="F48" s="31">
        <f t="shared" si="19"/>
        <v>4016035</v>
      </c>
      <c r="G48" s="31">
        <f t="shared" si="19"/>
        <v>6671080</v>
      </c>
      <c r="H48" s="31">
        <f t="shared" si="19"/>
        <v>10687115</v>
      </c>
      <c r="I48" s="31">
        <f t="shared" si="19"/>
        <v>4097801</v>
      </c>
      <c r="J48" s="31">
        <f t="shared" si="19"/>
        <v>6728324</v>
      </c>
      <c r="K48" s="31">
        <f t="shared" si="19"/>
        <v>10826125</v>
      </c>
      <c r="L48" s="31">
        <f t="shared" si="19"/>
        <v>3987053</v>
      </c>
      <c r="M48" s="31">
        <f t="shared" si="19"/>
        <v>6332176</v>
      </c>
      <c r="N48" s="31">
        <f t="shared" si="19"/>
        <v>10319229</v>
      </c>
      <c r="O48" s="31">
        <f t="shared" si="19"/>
        <v>3708730</v>
      </c>
      <c r="P48" s="31">
        <f t="shared" si="19"/>
        <v>5787865</v>
      </c>
      <c r="Q48" s="31">
        <f t="shared" si="19"/>
        <v>9496595</v>
      </c>
      <c r="R48" s="31">
        <f t="shared" si="19"/>
        <v>3442431</v>
      </c>
      <c r="S48" s="31">
        <f t="shared" si="19"/>
        <v>5642372</v>
      </c>
      <c r="T48" s="31">
        <f t="shared" si="19"/>
        <v>9084803</v>
      </c>
      <c r="U48" s="31">
        <f t="shared" si="19"/>
        <v>3920896</v>
      </c>
      <c r="V48" s="31">
        <f t="shared" si="19"/>
        <v>6338955</v>
      </c>
      <c r="W48" s="31">
        <f t="shared" si="19"/>
        <v>10259851</v>
      </c>
      <c r="X48" s="31">
        <f t="shared" si="19"/>
        <v>3914109</v>
      </c>
      <c r="Y48" s="31">
        <f t="shared" si="19"/>
        <v>6364325</v>
      </c>
      <c r="Z48" s="31">
        <f t="shared" si="19"/>
        <v>10278434</v>
      </c>
      <c r="AA48" s="31">
        <f t="shared" si="19"/>
        <v>3243206</v>
      </c>
      <c r="AB48" s="31">
        <f t="shared" si="19"/>
        <v>5360904</v>
      </c>
      <c r="AC48" s="31">
        <f t="shared" si="19"/>
        <v>8604110</v>
      </c>
      <c r="AD48" s="31">
        <f t="shared" si="19"/>
        <v>3938497</v>
      </c>
      <c r="AE48" s="31">
        <f t="shared" si="19"/>
        <v>6199919</v>
      </c>
      <c r="AF48" s="31">
        <f t="shared" si="19"/>
        <v>10138416</v>
      </c>
      <c r="AG48" s="31">
        <f t="shared" si="19"/>
        <v>4258879</v>
      </c>
      <c r="AH48" s="31">
        <f t="shared" si="19"/>
        <v>6855512</v>
      </c>
      <c r="AI48" s="31">
        <f t="shared" si="19"/>
        <v>11114391</v>
      </c>
      <c r="AJ48" s="31">
        <f t="shared" si="19"/>
        <v>4568947</v>
      </c>
      <c r="AK48" s="31">
        <f t="shared" si="19"/>
        <v>7798157</v>
      </c>
      <c r="AL48" s="31">
        <f t="shared" si="19"/>
        <v>12367104</v>
      </c>
      <c r="AM48" s="31">
        <f t="shared" si="19"/>
        <v>47398761</v>
      </c>
      <c r="AN48" s="31">
        <f t="shared" si="19"/>
        <v>76599717</v>
      </c>
      <c r="AO48" s="31">
        <f t="shared" si="19"/>
        <v>123998478</v>
      </c>
      <c r="AP48" s="32">
        <f>AM48/$AM$52</f>
        <v>0.75411519006522409</v>
      </c>
      <c r="AQ48" s="32">
        <f>AN48/$AN$52</f>
        <v>0.98530509776359354</v>
      </c>
      <c r="AR48" s="32">
        <f>AO48/$AO$52</f>
        <v>0.88195130365596208</v>
      </c>
    </row>
    <row r="49" spans="2:44" x14ac:dyDescent="0.25">
      <c r="B49" s="30" t="s">
        <v>52</v>
      </c>
      <c r="C49" s="31">
        <f>SUM(C10,C13,C15:C16,C18:C30,C32:C34,C36:C37,C39:C40,C42,C43)</f>
        <v>1149382</v>
      </c>
      <c r="D49" s="31">
        <f>SUM(D10,D13,D15:D16,D18:D30,D32:D34,D36:D37,D39:D40,D42,D43)</f>
        <v>64130</v>
      </c>
      <c r="E49" s="31">
        <f>SUM(E10,E13,E15:E16,E18:E30,E32:E34,E36:E37,E39:E40,E42,E43)</f>
        <v>1213512</v>
      </c>
      <c r="F49" s="31">
        <f>SUM(F10,F13,F15:F16,F18:F30,F32:F34,F36:F37,F39:F40,F42,F43)</f>
        <v>1054127</v>
      </c>
      <c r="G49" s="31">
        <f>SUM(G10,G13,G15:G16,G18:G29,G32:G34,G36:G37,G39:G40,G42,G43)</f>
        <v>67710</v>
      </c>
      <c r="H49" s="31">
        <f>SUM(H10,H13,H15:H16,H18:H29,H32:H34,H36:H37,H39:H40,H42,H43)</f>
        <v>1121837</v>
      </c>
      <c r="I49" s="31">
        <f>SUM(I10,I13,I15:I16,I18:I30,I32:I34,I36:I37,I39:I40,I42,I43)</f>
        <v>1146531</v>
      </c>
      <c r="J49" s="31">
        <f>SUM(J10,J13,J15:J16,J18:J30,J32:J34,J36:J37,J39:J40,J42,J43)</f>
        <v>58551</v>
      </c>
      <c r="K49" s="31">
        <f>SUM(K10,K13,K15:K16,K18:K29,K32:K34,K36:K37,K39:K40,K42,K43)</f>
        <v>1205082</v>
      </c>
      <c r="L49" s="31">
        <f>SUM(L10,L13,L15:L16,L18:L30,L32:L34,L36:L37,L39:L40,L42,L43)</f>
        <v>1094974</v>
      </c>
      <c r="M49" s="31">
        <f>SUM(M10,M13,M15:M16,M18:M30,M32:M34,M36:M37,M39:M40,M42,M43)</f>
        <v>41519</v>
      </c>
      <c r="N49" s="31">
        <f>SUM(N10,N13,N15:N16,N18:N29,N32:N34,N36:N37,N39:N40,N42,N43)</f>
        <v>1136493</v>
      </c>
      <c r="O49" s="31">
        <f>SUM(O10,O13,O15:O16,O18:O30,O32:O34,O36:O37,O39:O40,O42,O43)</f>
        <v>1029243</v>
      </c>
      <c r="P49" s="31">
        <f>SUM(P10,P13,P15:P16,P18:P30,P32:P34,P36:P37,P39:P40,P42,P43)</f>
        <v>35529</v>
      </c>
      <c r="Q49" s="31">
        <f>SUM(Q10,Q13,Q15:Q16,Q18:Q29,Q32:Q34,Q36:Q37,Q39:Q40,Q42,Q43)</f>
        <v>1064772</v>
      </c>
      <c r="R49" s="31">
        <f>SUM(R10,R13,R15:R16,R18:R30,R32:R34,R36:R37,R39:R40,R42,R43)</f>
        <v>903040</v>
      </c>
      <c r="S49" s="31">
        <f>SUM(S10,S13,S15:S16,S18:S29,S32:S34,S36:S37,S39:S40,S42,S43)</f>
        <v>38985</v>
      </c>
      <c r="T49" s="31">
        <f>SUM(T10,T13,T15:T16,T18:T29,T32:T34,T36:T37,T39:T40,T42,T43)</f>
        <v>942025</v>
      </c>
      <c r="U49" s="31">
        <f>SUM(U10,U13,U15:U16,U18:U30,U32:U34,U36:U37,U39:U40,U42,U43)</f>
        <v>998224</v>
      </c>
      <c r="V49" s="31">
        <f>SUM(V10,V13,V15:V16,V18:V29,V32:V34,V36:V37,V39:V40,V42,V43)</f>
        <v>47076</v>
      </c>
      <c r="W49" s="31">
        <f>SUM(W10,W13,W15:W16,W18:W29,W32:W34,W36:W37,W39:W40,W42,W43)</f>
        <v>1045300</v>
      </c>
      <c r="X49" s="31">
        <f>SUM(X10,X13,X15:X16,X18:X30,X32:X34,X36:X37,X39:X40,X42,X43)</f>
        <v>998145</v>
      </c>
      <c r="Y49" s="31">
        <f>SUM(Y10,Y13,Y15:Y16,Y18:Y29,Y32:Y34,Y36:Y37,Y39:Y40,Y42,Y43)</f>
        <v>46223</v>
      </c>
      <c r="Z49" s="31">
        <f>SUM(Z10,Z13,Z15:Z16,Z18:Z29,Z32:Z34,Z36:Z37,Z39:Z40,Z42,Z43)</f>
        <v>1044368</v>
      </c>
      <c r="AA49" s="31">
        <f>SUM(AA10,AA13,AA15:AA16,AA18:AA30,AA32:AA34,AA36:AA37,AA39:AA40,AA42,AA43)</f>
        <v>879768</v>
      </c>
      <c r="AB49" s="31">
        <f>SUM(AB10,AB13,AB15:AB16,AB18:AB29,AB32:AB34,AB36:AB37,AB39:AB40,AB42,AB43)</f>
        <v>37717</v>
      </c>
      <c r="AC49" s="31">
        <f>SUM(AC10,AC13,AC15:AC16,AC18:AC29,AC32:AC34,AC36:AC37,AC39:AC40,AC42,AC43)</f>
        <v>917485</v>
      </c>
      <c r="AD49" s="31">
        <f>SUM(AD10,AD13,AD15:AD16,AD18:AD30,AD32:AD34,AD36:AD37,AD39:AD40,AD42,AD43)</f>
        <v>1106038</v>
      </c>
      <c r="AE49" s="31">
        <f>SUM(AE10,AE13,AE15:AE16,AE18:AE29,AE32:AE34,AE36:AE37,AE39:AE40,AE42,AE43)</f>
        <v>44212</v>
      </c>
      <c r="AF49" s="31">
        <f>SUM(AF10,AF13,AF15:AF16,AF18:AF29,AF32:AF34,AF36:AF37,AF39:AF40,AF42,AF43)</f>
        <v>1150250</v>
      </c>
      <c r="AG49" s="31">
        <f>SUM(AG10,AG13,AG15:AG16,AG18:AG30,AG32:AG34,AG36:AG37,AG39:AG40,AG42,AG43)</f>
        <v>1122956</v>
      </c>
      <c r="AH49" s="31">
        <f>SUM(AH10,AH13,AH15:AH16,AH18:AH29,AH32:AH34,AH36:AH37,AH39:AH40,AH42,AH43)</f>
        <v>52846</v>
      </c>
      <c r="AI49" s="31">
        <f>SUM(AI10,AI13,AI15:AI16,AI18:AI29,AI32:AI34,AI36:AI37,AI39:AI40,AI42,AI43)</f>
        <v>1175802</v>
      </c>
      <c r="AJ49" s="31">
        <f>SUM(AJ10,AJ13,AJ15:AJ16,AJ18:AJ30,AJ32:AJ34,AJ36:AJ37,AJ39:AJ40,AJ42,AJ43)</f>
        <v>1204097</v>
      </c>
      <c r="AK49" s="31">
        <f>SUM(AK10,AK13,AK15:AK16,AK18:AK29,AK32:AK34,AK36:AK37,AK39:AK40,AK42,AK43)</f>
        <v>65873</v>
      </c>
      <c r="AL49" s="31">
        <f>SUM(AL10,AL13,AL15:AL16,AL18:AL29,AL32:AL34,AL36:AL37,AL39:AL40,AL42,AL43)</f>
        <v>1269970</v>
      </c>
      <c r="AM49" s="31">
        <f>SUM(AM10,AM13,AM15:AM16,AM18:AM30,AM32:AM34,AM36:AM37,AM39:AM40,AM42,AM43)</f>
        <v>12686525</v>
      </c>
      <c r="AN49" s="31">
        <f>SUM(AN10,AN13,AN15:AN16,AN18:AN30,AN32:AN34,AN36:AN37,AN39:AN40,AN42,AN43)</f>
        <v>600371</v>
      </c>
      <c r="AO49" s="31">
        <f>SUM(AO10,AO13,AO15:AO16,AO18:AO29,AO32:AO34,AO36:AO37,AO39:AO40,AO42,AO43)</f>
        <v>13286896</v>
      </c>
      <c r="AP49" s="32">
        <f t="shared" ref="AP49:AP52" si="20">AM49/$AM$52</f>
        <v>0.20184285432360177</v>
      </c>
      <c r="AQ49" s="32">
        <f t="shared" ref="AQ49:AQ51" si="21">AN49/$AN$52</f>
        <v>7.7225952003115942E-3</v>
      </c>
      <c r="AR49" s="32">
        <f t="shared" ref="AR49:AR51" si="22">AO49/$AO$52</f>
        <v>9.4504347454500107E-2</v>
      </c>
    </row>
    <row r="50" spans="2:44" x14ac:dyDescent="0.25">
      <c r="B50" s="30" t="s">
        <v>53</v>
      </c>
      <c r="C50" s="31">
        <f t="shared" ref="C50:AO50" si="23">SUM(C17,C35,C38)</f>
        <v>261905</v>
      </c>
      <c r="D50" s="31">
        <f t="shared" si="23"/>
        <v>19015</v>
      </c>
      <c r="E50" s="31">
        <f t="shared" si="23"/>
        <v>280920</v>
      </c>
      <c r="F50" s="31">
        <f t="shared" si="23"/>
        <v>261847</v>
      </c>
      <c r="G50" s="31">
        <f t="shared" si="23"/>
        <v>24265</v>
      </c>
      <c r="H50" s="31">
        <f t="shared" si="23"/>
        <v>286112</v>
      </c>
      <c r="I50" s="31">
        <f t="shared" si="23"/>
        <v>255884</v>
      </c>
      <c r="J50" s="31">
        <f t="shared" si="23"/>
        <v>21604</v>
      </c>
      <c r="K50" s="31">
        <f t="shared" si="23"/>
        <v>277488</v>
      </c>
      <c r="L50" s="31">
        <f t="shared" si="23"/>
        <v>221794</v>
      </c>
      <c r="M50" s="31">
        <f t="shared" si="23"/>
        <v>19682</v>
      </c>
      <c r="N50" s="31">
        <f t="shared" si="23"/>
        <v>241476</v>
      </c>
      <c r="O50" s="31">
        <f t="shared" si="23"/>
        <v>184501</v>
      </c>
      <c r="P50" s="31">
        <f t="shared" si="23"/>
        <v>20135</v>
      </c>
      <c r="Q50" s="31">
        <f t="shared" si="23"/>
        <v>204636</v>
      </c>
      <c r="R50" s="31">
        <f t="shared" si="23"/>
        <v>176348</v>
      </c>
      <c r="S50" s="31">
        <f t="shared" si="23"/>
        <v>26182</v>
      </c>
      <c r="T50" s="31">
        <f t="shared" si="23"/>
        <v>202530</v>
      </c>
      <c r="U50" s="31">
        <f t="shared" si="23"/>
        <v>233513</v>
      </c>
      <c r="V50" s="31">
        <f t="shared" si="23"/>
        <v>33698</v>
      </c>
      <c r="W50" s="31">
        <f t="shared" si="23"/>
        <v>267211</v>
      </c>
      <c r="X50" s="31">
        <f t="shared" si="23"/>
        <v>258835</v>
      </c>
      <c r="Y50" s="31">
        <f t="shared" si="23"/>
        <v>34009</v>
      </c>
      <c r="Z50" s="31">
        <f t="shared" si="23"/>
        <v>292844</v>
      </c>
      <c r="AA50" s="31">
        <f t="shared" si="23"/>
        <v>176286</v>
      </c>
      <c r="AB50" s="31">
        <f t="shared" si="23"/>
        <v>23326</v>
      </c>
      <c r="AC50" s="31">
        <f t="shared" si="23"/>
        <v>199612</v>
      </c>
      <c r="AD50" s="31">
        <f t="shared" si="23"/>
        <v>175467</v>
      </c>
      <c r="AE50" s="31">
        <f t="shared" si="23"/>
        <v>24546</v>
      </c>
      <c r="AF50" s="31">
        <f t="shared" si="23"/>
        <v>200013</v>
      </c>
      <c r="AG50" s="31">
        <f t="shared" si="23"/>
        <v>184796</v>
      </c>
      <c r="AH50" s="31">
        <f t="shared" si="23"/>
        <v>22073</v>
      </c>
      <c r="AI50" s="31">
        <f t="shared" si="23"/>
        <v>206869</v>
      </c>
      <c r="AJ50" s="31">
        <f t="shared" si="23"/>
        <v>235422</v>
      </c>
      <c r="AK50" s="31">
        <f t="shared" si="23"/>
        <v>30218</v>
      </c>
      <c r="AL50" s="31">
        <f t="shared" si="23"/>
        <v>265640</v>
      </c>
      <c r="AM50" s="31">
        <f t="shared" si="23"/>
        <v>2626598</v>
      </c>
      <c r="AN50" s="31">
        <f t="shared" si="23"/>
        <v>298753</v>
      </c>
      <c r="AO50" s="31">
        <f t="shared" si="23"/>
        <v>2925351</v>
      </c>
      <c r="AP50" s="32">
        <f t="shared" si="20"/>
        <v>4.1789224195015087E-2</v>
      </c>
      <c r="AQ50" s="32">
        <f t="shared" si="21"/>
        <v>3.8428712977120641E-3</v>
      </c>
      <c r="AR50" s="32">
        <f t="shared" si="22"/>
        <v>2.0806845129996452E-2</v>
      </c>
    </row>
    <row r="51" spans="2:44" x14ac:dyDescent="0.25">
      <c r="B51" s="30" t="s">
        <v>54</v>
      </c>
      <c r="C51" s="31">
        <f t="shared" ref="C51:AO51" si="24">C41</f>
        <v>13314</v>
      </c>
      <c r="D51" s="31">
        <f t="shared" si="24"/>
        <v>28193</v>
      </c>
      <c r="E51" s="31">
        <f t="shared" si="24"/>
        <v>41507</v>
      </c>
      <c r="F51" s="31">
        <f t="shared" si="24"/>
        <v>13262</v>
      </c>
      <c r="G51" s="31">
        <f t="shared" si="24"/>
        <v>37696</v>
      </c>
      <c r="H51" s="31">
        <f t="shared" si="24"/>
        <v>50958</v>
      </c>
      <c r="I51" s="31">
        <f t="shared" si="24"/>
        <v>12274</v>
      </c>
      <c r="J51" s="31">
        <f t="shared" si="24"/>
        <v>39713</v>
      </c>
      <c r="K51" s="31">
        <f t="shared" si="24"/>
        <v>51987</v>
      </c>
      <c r="L51" s="31">
        <f t="shared" si="24"/>
        <v>12176</v>
      </c>
      <c r="M51" s="31">
        <f t="shared" si="24"/>
        <v>25054</v>
      </c>
      <c r="N51" s="31">
        <f t="shared" si="24"/>
        <v>37230</v>
      </c>
      <c r="O51" s="31">
        <f t="shared" si="24"/>
        <v>11241</v>
      </c>
      <c r="P51" s="31">
        <f t="shared" si="24"/>
        <v>2188</v>
      </c>
      <c r="Q51" s="31">
        <f t="shared" si="24"/>
        <v>13429</v>
      </c>
      <c r="R51" s="31">
        <f t="shared" si="24"/>
        <v>10830</v>
      </c>
      <c r="S51" s="31">
        <f t="shared" si="24"/>
        <v>5387</v>
      </c>
      <c r="T51" s="31">
        <f t="shared" si="24"/>
        <v>16217</v>
      </c>
      <c r="U51" s="31">
        <f t="shared" si="24"/>
        <v>12015</v>
      </c>
      <c r="V51" s="31">
        <f t="shared" si="24"/>
        <v>12562</v>
      </c>
      <c r="W51" s="31">
        <f t="shared" si="24"/>
        <v>24577</v>
      </c>
      <c r="X51" s="31">
        <f t="shared" si="24"/>
        <v>12220</v>
      </c>
      <c r="Y51" s="31">
        <f t="shared" si="24"/>
        <v>12216</v>
      </c>
      <c r="Z51" s="31">
        <f t="shared" si="24"/>
        <v>24436</v>
      </c>
      <c r="AA51" s="31">
        <f t="shared" si="24"/>
        <v>9977</v>
      </c>
      <c r="AB51" s="31">
        <f t="shared" si="24"/>
        <v>6900</v>
      </c>
      <c r="AC51" s="31">
        <f t="shared" si="24"/>
        <v>16877</v>
      </c>
      <c r="AD51" s="31">
        <f t="shared" si="24"/>
        <v>10330</v>
      </c>
      <c r="AE51" s="31">
        <f t="shared" si="24"/>
        <v>6342</v>
      </c>
      <c r="AF51" s="31">
        <f t="shared" si="24"/>
        <v>16672</v>
      </c>
      <c r="AG51" s="31">
        <f t="shared" si="24"/>
        <v>11732</v>
      </c>
      <c r="AH51" s="31">
        <f t="shared" si="24"/>
        <v>28174</v>
      </c>
      <c r="AI51" s="31">
        <f t="shared" si="24"/>
        <v>39906</v>
      </c>
      <c r="AJ51" s="31">
        <f t="shared" si="24"/>
        <v>12221</v>
      </c>
      <c r="AK51" s="31">
        <f t="shared" si="24"/>
        <v>38864</v>
      </c>
      <c r="AL51" s="31">
        <f t="shared" si="24"/>
        <v>51085</v>
      </c>
      <c r="AM51" s="31">
        <f t="shared" si="24"/>
        <v>141592</v>
      </c>
      <c r="AN51" s="31">
        <f t="shared" si="24"/>
        <v>243289</v>
      </c>
      <c r="AO51" s="31">
        <f t="shared" si="24"/>
        <v>384881</v>
      </c>
      <c r="AP51" s="32">
        <f t="shared" si="20"/>
        <v>2.2527314161590681E-3</v>
      </c>
      <c r="AQ51" s="32">
        <f t="shared" si="21"/>
        <v>3.1294357383827793E-3</v>
      </c>
      <c r="AR51" s="32">
        <f t="shared" si="22"/>
        <v>2.7375037595413899E-3</v>
      </c>
    </row>
    <row r="52" spans="2:44" x14ac:dyDescent="0.25">
      <c r="B52" s="30" t="s">
        <v>8</v>
      </c>
      <c r="C52" s="31">
        <f>SUM(C48:C51)</f>
        <v>5726778</v>
      </c>
      <c r="D52" s="31">
        <f t="shared" ref="D52:AO52" si="25">SUM(D48:D51)</f>
        <v>6631466</v>
      </c>
      <c r="E52" s="31">
        <f t="shared" si="25"/>
        <v>12358244</v>
      </c>
      <c r="F52" s="31">
        <f t="shared" si="25"/>
        <v>5345271</v>
      </c>
      <c r="G52" s="31">
        <f t="shared" si="25"/>
        <v>6800751</v>
      </c>
      <c r="H52" s="31">
        <f t="shared" si="25"/>
        <v>12146022</v>
      </c>
      <c r="I52" s="31">
        <f t="shared" si="25"/>
        <v>5512490</v>
      </c>
      <c r="J52" s="31">
        <f t="shared" si="25"/>
        <v>6848192</v>
      </c>
      <c r="K52" s="31">
        <f t="shared" si="25"/>
        <v>12360682</v>
      </c>
      <c r="L52" s="31">
        <f t="shared" si="25"/>
        <v>5315997</v>
      </c>
      <c r="M52" s="31">
        <f t="shared" si="25"/>
        <v>6418431</v>
      </c>
      <c r="N52" s="31">
        <f t="shared" si="25"/>
        <v>11734428</v>
      </c>
      <c r="O52" s="31">
        <f t="shared" si="25"/>
        <v>4933715</v>
      </c>
      <c r="P52" s="31">
        <f t="shared" si="25"/>
        <v>5845717</v>
      </c>
      <c r="Q52" s="31">
        <f t="shared" si="25"/>
        <v>10779432</v>
      </c>
      <c r="R52" s="31">
        <f t="shared" si="25"/>
        <v>4532649</v>
      </c>
      <c r="S52" s="31">
        <f t="shared" si="25"/>
        <v>5712926</v>
      </c>
      <c r="T52" s="31">
        <f t="shared" si="25"/>
        <v>10245575</v>
      </c>
      <c r="U52" s="31">
        <f t="shared" si="25"/>
        <v>5164648</v>
      </c>
      <c r="V52" s="31">
        <f t="shared" si="25"/>
        <v>6432291</v>
      </c>
      <c r="W52" s="31">
        <f t="shared" si="25"/>
        <v>11596939</v>
      </c>
      <c r="X52" s="31">
        <f t="shared" si="25"/>
        <v>5183309</v>
      </c>
      <c r="Y52" s="31">
        <f t="shared" si="25"/>
        <v>6456773</v>
      </c>
      <c r="Z52" s="31">
        <f t="shared" si="25"/>
        <v>11640082</v>
      </c>
      <c r="AA52" s="31">
        <f t="shared" si="25"/>
        <v>4309237</v>
      </c>
      <c r="AB52" s="31">
        <f t="shared" si="25"/>
        <v>5428847</v>
      </c>
      <c r="AC52" s="31">
        <f t="shared" si="25"/>
        <v>9738084</v>
      </c>
      <c r="AD52" s="31">
        <f t="shared" si="25"/>
        <v>5230332</v>
      </c>
      <c r="AE52" s="31">
        <f t="shared" si="25"/>
        <v>6275019</v>
      </c>
      <c r="AF52" s="31">
        <f t="shared" si="25"/>
        <v>11505351</v>
      </c>
      <c r="AG52" s="31">
        <f t="shared" si="25"/>
        <v>5578363</v>
      </c>
      <c r="AH52" s="31">
        <f t="shared" si="25"/>
        <v>6958605</v>
      </c>
      <c r="AI52" s="31">
        <f t="shared" si="25"/>
        <v>12536968</v>
      </c>
      <c r="AJ52" s="31">
        <f t="shared" si="25"/>
        <v>6020687</v>
      </c>
      <c r="AK52" s="31">
        <f t="shared" si="25"/>
        <v>7933112</v>
      </c>
      <c r="AL52" s="31">
        <f t="shared" si="25"/>
        <v>13953799</v>
      </c>
      <c r="AM52" s="31">
        <f t="shared" si="25"/>
        <v>62853476</v>
      </c>
      <c r="AN52" s="31">
        <f t="shared" si="25"/>
        <v>77742130</v>
      </c>
      <c r="AO52" s="31">
        <f t="shared" si="25"/>
        <v>140595606</v>
      </c>
      <c r="AP52" s="32">
        <f t="shared" si="20"/>
        <v>1</v>
      </c>
      <c r="AQ52" s="32">
        <f>AN52/$AN$52</f>
        <v>1</v>
      </c>
      <c r="AR52" s="32">
        <f>AO52/$AO$52</f>
        <v>1</v>
      </c>
    </row>
    <row r="54" spans="2:44" x14ac:dyDescent="0.25">
      <c r="B54" s="33" t="s">
        <v>55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34"/>
      <c r="AN54" s="34"/>
      <c r="AO54" s="34"/>
      <c r="AP54" s="17"/>
      <c r="AQ54" s="17"/>
      <c r="AR54" s="17"/>
    </row>
    <row r="55" spans="2:44" x14ac:dyDescent="0.25">
      <c r="B55" s="48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3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</row>
  </sheetData>
  <sortState ref="AP4:AR44">
    <sortCondition ref="AR44"/>
  </sortState>
  <dataConsolidate/>
  <mergeCells count="33">
    <mergeCell ref="AD5:AL5"/>
    <mergeCell ref="AD6:AF6"/>
    <mergeCell ref="AG6:AI6"/>
    <mergeCell ref="AJ6:AL6"/>
    <mergeCell ref="AM5:AO6"/>
    <mergeCell ref="U6:W6"/>
    <mergeCell ref="X6:Z6"/>
    <mergeCell ref="AA6:AC6"/>
    <mergeCell ref="C5:K5"/>
    <mergeCell ref="L5:T5"/>
    <mergeCell ref="U5:AC5"/>
    <mergeCell ref="B5:B7"/>
    <mergeCell ref="R6:T6"/>
    <mergeCell ref="C6:E6"/>
    <mergeCell ref="F6:H6"/>
    <mergeCell ref="I6:K6"/>
    <mergeCell ref="L6:N6"/>
    <mergeCell ref="O6:Q6"/>
    <mergeCell ref="B46:B47"/>
    <mergeCell ref="C46:E46"/>
    <mergeCell ref="F46:H46"/>
    <mergeCell ref="I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AJ46:AL46"/>
    <mergeCell ref="AM46:AO46"/>
    <mergeCell ref="AP46:AR46"/>
  </mergeCells>
  <pageMargins left="0.7" right="0.7" top="0.75" bottom="0.75" header="0.3" footer="0.3"/>
  <pageSetup paperSize="9" orientation="portrait" r:id="rId1"/>
  <ignoredErrors>
    <ignoredError sqref="Q42:Q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B1:AR58"/>
  <sheetViews>
    <sheetView zoomScale="85" zoomScaleNormal="85" workbookViewId="0">
      <pane xSplit="2" ySplit="7" topLeftCell="AJ8" activePane="bottomRight" state="frozen"/>
      <selection pane="topRight" activeCell="C1" sqref="C1"/>
      <selection pane="bottomLeft" activeCell="A8" sqref="A8"/>
      <selection pane="bottomRight" activeCell="AJ4" sqref="AJ4"/>
    </sheetView>
  </sheetViews>
  <sheetFormatPr defaultColWidth="8.69921875" defaultRowHeight="13.8" x14ac:dyDescent="0.25"/>
  <cols>
    <col min="1" max="1" width="12.5" style="11" customWidth="1"/>
    <col min="2" max="2" width="59.796875" style="11" customWidth="1"/>
    <col min="3" max="41" width="16.19921875" style="11" customWidth="1"/>
    <col min="42" max="16384" width="8.69921875" style="11"/>
  </cols>
  <sheetData>
    <row r="1" spans="2:41" x14ac:dyDescent="0.25">
      <c r="B1" s="17"/>
      <c r="C1" s="45" t="s">
        <v>51</v>
      </c>
      <c r="D1" s="18"/>
      <c r="E1" s="18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2:41" x14ac:dyDescent="0.25">
      <c r="C2" s="46" t="s">
        <v>52</v>
      </c>
      <c r="D2" s="19"/>
      <c r="E2" s="19"/>
      <c r="F2" s="19"/>
    </row>
    <row r="3" spans="2:41" x14ac:dyDescent="0.25">
      <c r="B3" s="17"/>
      <c r="C3" s="47" t="s">
        <v>53</v>
      </c>
      <c r="D3" s="20"/>
      <c r="E3" s="20"/>
      <c r="F3" s="20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2"/>
      <c r="AH3" s="17"/>
      <c r="AI3" s="17"/>
      <c r="AJ3" s="17"/>
      <c r="AK3" s="17"/>
      <c r="AL3" s="17"/>
      <c r="AM3" s="17"/>
      <c r="AN3" s="17"/>
      <c r="AO3" s="17"/>
    </row>
    <row r="4" spans="2:41" ht="17.399999999999999" x14ac:dyDescent="0.25">
      <c r="B4" s="13" t="s">
        <v>48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2"/>
      <c r="AH4" s="17"/>
      <c r="AI4" s="17"/>
      <c r="AJ4" s="12"/>
      <c r="AK4" s="17"/>
      <c r="AL4" s="17"/>
      <c r="AM4" s="17"/>
      <c r="AN4" s="17"/>
      <c r="AO4" s="17"/>
    </row>
    <row r="5" spans="2:41" x14ac:dyDescent="0.25">
      <c r="B5" s="66" t="s">
        <v>1</v>
      </c>
      <c r="C5" s="68" t="s">
        <v>2</v>
      </c>
      <c r="D5" s="69"/>
      <c r="E5" s="69"/>
      <c r="F5" s="69"/>
      <c r="G5" s="69"/>
      <c r="H5" s="69"/>
      <c r="I5" s="69"/>
      <c r="J5" s="69"/>
      <c r="K5" s="70"/>
      <c r="L5" s="71" t="s">
        <v>3</v>
      </c>
      <c r="M5" s="72"/>
      <c r="N5" s="72"/>
      <c r="O5" s="72"/>
      <c r="P5" s="72"/>
      <c r="Q5" s="72"/>
      <c r="R5" s="72"/>
      <c r="S5" s="72"/>
      <c r="T5" s="73"/>
      <c r="U5" s="74" t="s">
        <v>4</v>
      </c>
      <c r="V5" s="75"/>
      <c r="W5" s="75"/>
      <c r="X5" s="75"/>
      <c r="Y5" s="75"/>
      <c r="Z5" s="75"/>
      <c r="AA5" s="75"/>
      <c r="AB5" s="75"/>
      <c r="AC5" s="76"/>
      <c r="AD5" s="77" t="s">
        <v>5</v>
      </c>
      <c r="AE5" s="78"/>
      <c r="AF5" s="78"/>
      <c r="AG5" s="78"/>
      <c r="AH5" s="78"/>
      <c r="AI5" s="78"/>
      <c r="AJ5" s="78"/>
      <c r="AK5" s="78"/>
      <c r="AL5" s="79"/>
      <c r="AM5" s="80">
        <v>2024</v>
      </c>
      <c r="AN5" s="80"/>
      <c r="AO5" s="80"/>
    </row>
    <row r="6" spans="2:41" x14ac:dyDescent="0.25">
      <c r="B6" s="66"/>
      <c r="C6" s="63">
        <v>45292</v>
      </c>
      <c r="D6" s="64"/>
      <c r="E6" s="65"/>
      <c r="F6" s="63">
        <v>45324</v>
      </c>
      <c r="G6" s="64"/>
      <c r="H6" s="65"/>
      <c r="I6" s="63">
        <v>45356</v>
      </c>
      <c r="J6" s="64"/>
      <c r="K6" s="65"/>
      <c r="L6" s="56">
        <v>45387</v>
      </c>
      <c r="M6" s="57"/>
      <c r="N6" s="58"/>
      <c r="O6" s="56">
        <v>45418</v>
      </c>
      <c r="P6" s="57"/>
      <c r="Q6" s="58"/>
      <c r="R6" s="56">
        <v>45450</v>
      </c>
      <c r="S6" s="57"/>
      <c r="T6" s="58"/>
      <c r="U6" s="59">
        <v>45480</v>
      </c>
      <c r="V6" s="60"/>
      <c r="W6" s="61"/>
      <c r="X6" s="59">
        <v>45511</v>
      </c>
      <c r="Y6" s="60"/>
      <c r="Z6" s="61"/>
      <c r="AA6" s="59">
        <v>45542</v>
      </c>
      <c r="AB6" s="60"/>
      <c r="AC6" s="61"/>
      <c r="AD6" s="49">
        <v>45572</v>
      </c>
      <c r="AE6" s="50"/>
      <c r="AF6" s="51"/>
      <c r="AG6" s="49">
        <v>45603</v>
      </c>
      <c r="AH6" s="50"/>
      <c r="AI6" s="51"/>
      <c r="AJ6" s="49">
        <v>45633</v>
      </c>
      <c r="AK6" s="50"/>
      <c r="AL6" s="51"/>
      <c r="AM6" s="80"/>
      <c r="AN6" s="80"/>
      <c r="AO6" s="80"/>
    </row>
    <row r="7" spans="2:41" x14ac:dyDescent="0.25">
      <c r="B7" s="66"/>
      <c r="C7" s="3" t="s">
        <v>6</v>
      </c>
      <c r="D7" s="3" t="s">
        <v>7</v>
      </c>
      <c r="E7" s="3" t="s">
        <v>8</v>
      </c>
      <c r="F7" s="3" t="s">
        <v>6</v>
      </c>
      <c r="G7" s="3" t="s">
        <v>7</v>
      </c>
      <c r="H7" s="3" t="s">
        <v>8</v>
      </c>
      <c r="I7" s="3" t="s">
        <v>6</v>
      </c>
      <c r="J7" s="3" t="s">
        <v>7</v>
      </c>
      <c r="K7" s="3" t="s">
        <v>8</v>
      </c>
      <c r="L7" s="6" t="s">
        <v>6</v>
      </c>
      <c r="M7" s="6" t="s">
        <v>7</v>
      </c>
      <c r="N7" s="6" t="s">
        <v>8</v>
      </c>
      <c r="O7" s="6" t="s">
        <v>6</v>
      </c>
      <c r="P7" s="6" t="s">
        <v>7</v>
      </c>
      <c r="Q7" s="6" t="s">
        <v>8</v>
      </c>
      <c r="R7" s="6" t="s">
        <v>6</v>
      </c>
      <c r="S7" s="6" t="s">
        <v>7</v>
      </c>
      <c r="T7" s="6" t="s">
        <v>8</v>
      </c>
      <c r="U7" s="4" t="s">
        <v>6</v>
      </c>
      <c r="V7" s="4" t="s">
        <v>7</v>
      </c>
      <c r="W7" s="4" t="s">
        <v>8</v>
      </c>
      <c r="X7" s="4" t="s">
        <v>6</v>
      </c>
      <c r="Y7" s="4" t="s">
        <v>7</v>
      </c>
      <c r="Z7" s="4" t="s">
        <v>8</v>
      </c>
      <c r="AA7" s="4" t="s">
        <v>6</v>
      </c>
      <c r="AB7" s="4" t="s">
        <v>7</v>
      </c>
      <c r="AC7" s="4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5" t="s">
        <v>6</v>
      </c>
      <c r="AN7" s="5" t="s">
        <v>7</v>
      </c>
      <c r="AO7" s="5" t="s">
        <v>8</v>
      </c>
    </row>
    <row r="8" spans="2:41" x14ac:dyDescent="0.25">
      <c r="B8" s="36" t="s">
        <v>9</v>
      </c>
      <c r="C8" s="37">
        <v>10329</v>
      </c>
      <c r="D8" s="37">
        <v>6653</v>
      </c>
      <c r="E8" s="37">
        <f>SUM(C8:D8)</f>
        <v>16982</v>
      </c>
      <c r="F8" s="37">
        <v>9276</v>
      </c>
      <c r="G8" s="37">
        <v>6898</v>
      </c>
      <c r="H8" s="37">
        <f>SUM(F8:G8)</f>
        <v>16174</v>
      </c>
      <c r="I8" s="37">
        <v>9945</v>
      </c>
      <c r="J8" s="37">
        <v>7106</v>
      </c>
      <c r="K8" s="37">
        <f>SUM(I8:J8)</f>
        <v>17051</v>
      </c>
      <c r="L8" s="37">
        <v>10257</v>
      </c>
      <c r="M8" s="37">
        <v>7203</v>
      </c>
      <c r="N8" s="37">
        <f>SUM(L8:M8)</f>
        <v>17460</v>
      </c>
      <c r="O8" s="37">
        <v>9396</v>
      </c>
      <c r="P8" s="37">
        <v>7273</v>
      </c>
      <c r="Q8" s="37">
        <f>SUM(O8:P8)</f>
        <v>16669</v>
      </c>
      <c r="R8" s="37">
        <v>8024</v>
      </c>
      <c r="S8" s="37">
        <v>6738</v>
      </c>
      <c r="T8" s="37">
        <f>SUM(R8:S8)</f>
        <v>14762</v>
      </c>
      <c r="U8" s="37">
        <v>9244</v>
      </c>
      <c r="V8" s="37">
        <v>7348</v>
      </c>
      <c r="W8" s="37">
        <f>SUM(U8:V8)</f>
        <v>16592</v>
      </c>
      <c r="X8" s="37">
        <v>9241</v>
      </c>
      <c r="Y8" s="37">
        <v>7085</v>
      </c>
      <c r="Z8" s="37">
        <f>SUM(X8:Y8)</f>
        <v>16326</v>
      </c>
      <c r="AA8" s="37">
        <v>8479</v>
      </c>
      <c r="AB8" s="37">
        <v>6283</v>
      </c>
      <c r="AC8" s="37">
        <f>SUM(AA8:AB8)</f>
        <v>14762</v>
      </c>
      <c r="AD8" s="37">
        <v>10117</v>
      </c>
      <c r="AE8" s="37">
        <v>7680</v>
      </c>
      <c r="AF8" s="37">
        <f>SUM(AD8:AE8)</f>
        <v>17797</v>
      </c>
      <c r="AG8" s="37">
        <v>10390</v>
      </c>
      <c r="AH8" s="37">
        <v>7720</v>
      </c>
      <c r="AI8" s="37">
        <f>SUM(AG8:AH8)</f>
        <v>18110</v>
      </c>
      <c r="AJ8" s="37">
        <v>11689</v>
      </c>
      <c r="AK8" s="37">
        <v>8708</v>
      </c>
      <c r="AL8" s="37">
        <f>SUM(AJ8:AK8)</f>
        <v>20397</v>
      </c>
      <c r="AM8" s="37">
        <f>C8+F8+I8+L8+O8+R8+U8+X8+AA8+AD8+AG8+AJ8</f>
        <v>116387</v>
      </c>
      <c r="AN8" s="37">
        <f>D8+G8+J8+M8+P8+S8+V8+Y8+AB8+AE8+AH8+AK8</f>
        <v>86695</v>
      </c>
      <c r="AO8" s="37">
        <f>SUM(AM8:AN8)</f>
        <v>203082</v>
      </c>
    </row>
    <row r="9" spans="2:41" x14ac:dyDescent="0.25">
      <c r="B9" s="36" t="s">
        <v>10</v>
      </c>
      <c r="C9" s="37">
        <v>7353</v>
      </c>
      <c r="D9" s="37">
        <v>22113</v>
      </c>
      <c r="E9" s="37">
        <f t="shared" ref="E9:E43" si="0">SUM(C9:D9)</f>
        <v>29466</v>
      </c>
      <c r="F9" s="37">
        <v>6876</v>
      </c>
      <c r="G9" s="37">
        <v>21426</v>
      </c>
      <c r="H9" s="37">
        <f t="shared" ref="H9:H43" si="1">SUM(F9:G9)</f>
        <v>28302</v>
      </c>
      <c r="I9" s="37">
        <v>7172</v>
      </c>
      <c r="J9" s="37">
        <v>22551</v>
      </c>
      <c r="K9" s="37">
        <f t="shared" ref="K9:K43" si="2">SUM(I9:J9)</f>
        <v>29723</v>
      </c>
      <c r="L9" s="37">
        <v>7010</v>
      </c>
      <c r="M9" s="37">
        <v>21909</v>
      </c>
      <c r="N9" s="37">
        <f t="shared" ref="N9:N43" si="3">SUM(L9:M9)</f>
        <v>28919</v>
      </c>
      <c r="O9" s="37">
        <v>6853</v>
      </c>
      <c r="P9" s="37">
        <v>22480</v>
      </c>
      <c r="Q9" s="37">
        <f t="shared" ref="Q9:Q43" si="4">SUM(O9:P9)</f>
        <v>29333</v>
      </c>
      <c r="R9" s="37">
        <v>6659</v>
      </c>
      <c r="S9" s="37">
        <v>21641</v>
      </c>
      <c r="T9" s="37">
        <f t="shared" ref="T9:T43" si="5">SUM(R9:S9)</f>
        <v>28300</v>
      </c>
      <c r="U9" s="37">
        <v>7280</v>
      </c>
      <c r="V9" s="37">
        <v>23216</v>
      </c>
      <c r="W9" s="37">
        <f t="shared" ref="W9:W43" si="6">SUM(U9:V9)</f>
        <v>30496</v>
      </c>
      <c r="X9" s="37">
        <v>7309</v>
      </c>
      <c r="Y9" s="37">
        <v>23302</v>
      </c>
      <c r="Z9" s="37">
        <f t="shared" ref="Z9:Z43" si="7">SUM(X9:Y9)</f>
        <v>30611</v>
      </c>
      <c r="AA9" s="37">
        <v>6424</v>
      </c>
      <c r="AB9" s="37">
        <v>21769</v>
      </c>
      <c r="AC9" s="37">
        <f t="shared" ref="AC9:AC43" si="8">SUM(AA9:AB9)</f>
        <v>28193</v>
      </c>
      <c r="AD9" s="37">
        <v>7038</v>
      </c>
      <c r="AE9" s="37">
        <v>23210</v>
      </c>
      <c r="AF9" s="37">
        <f>SUM(AD9:AE9)</f>
        <v>30248</v>
      </c>
      <c r="AG9" s="37">
        <v>7099</v>
      </c>
      <c r="AH9" s="37">
        <v>23061</v>
      </c>
      <c r="AI9" s="37">
        <f t="shared" ref="AI9:AI43" si="9">SUM(AG9:AH9)</f>
        <v>30160</v>
      </c>
      <c r="AJ9" s="37">
        <v>7698</v>
      </c>
      <c r="AK9" s="37">
        <v>24949</v>
      </c>
      <c r="AL9" s="37">
        <f t="shared" ref="AL9:AL43" si="10">SUM(AJ9:AK9)</f>
        <v>32647</v>
      </c>
      <c r="AM9" s="37">
        <f>C9+F9+I9+L9+O9+R9+U9+X9+AA9+AD9+AG9+AJ9</f>
        <v>84771</v>
      </c>
      <c r="AN9" s="37">
        <f>D9+G9+J9+M9+P9+S9+V9+Y9+AB9+AE9+AH9+AK9</f>
        <v>271627</v>
      </c>
      <c r="AO9" s="37">
        <f t="shared" ref="AO9:AO43" si="11">SUM(AM9:AN9)</f>
        <v>356398</v>
      </c>
    </row>
    <row r="10" spans="2:41" x14ac:dyDescent="0.25">
      <c r="B10" s="38" t="s">
        <v>11</v>
      </c>
      <c r="C10" s="25">
        <v>222</v>
      </c>
      <c r="D10" s="25">
        <v>0</v>
      </c>
      <c r="E10" s="25">
        <f t="shared" si="0"/>
        <v>222</v>
      </c>
      <c r="F10" s="25">
        <v>205</v>
      </c>
      <c r="G10" s="25">
        <v>0</v>
      </c>
      <c r="H10" s="25">
        <f t="shared" si="1"/>
        <v>205</v>
      </c>
      <c r="I10" s="25">
        <v>233</v>
      </c>
      <c r="J10" s="25">
        <v>0</v>
      </c>
      <c r="K10" s="25">
        <f t="shared" si="2"/>
        <v>233</v>
      </c>
      <c r="L10" s="25">
        <v>203</v>
      </c>
      <c r="M10" s="25">
        <v>0</v>
      </c>
      <c r="N10" s="25">
        <f t="shared" si="3"/>
        <v>203</v>
      </c>
      <c r="O10" s="25">
        <v>209</v>
      </c>
      <c r="P10" s="25">
        <v>8</v>
      </c>
      <c r="Q10" s="25">
        <f t="shared" si="4"/>
        <v>217</v>
      </c>
      <c r="R10" s="25">
        <v>204</v>
      </c>
      <c r="S10" s="25">
        <v>0</v>
      </c>
      <c r="T10" s="25">
        <f t="shared" si="5"/>
        <v>204</v>
      </c>
      <c r="U10" s="25">
        <v>218</v>
      </c>
      <c r="V10" s="25">
        <v>0</v>
      </c>
      <c r="W10" s="25">
        <f t="shared" si="6"/>
        <v>218</v>
      </c>
      <c r="X10" s="25">
        <v>141</v>
      </c>
      <c r="Y10" s="25">
        <v>2</v>
      </c>
      <c r="Z10" s="25">
        <f t="shared" si="7"/>
        <v>143</v>
      </c>
      <c r="AA10" s="25">
        <v>124</v>
      </c>
      <c r="AB10" s="25">
        <v>0</v>
      </c>
      <c r="AC10" s="25">
        <f t="shared" si="8"/>
        <v>124</v>
      </c>
      <c r="AD10" s="25">
        <v>178</v>
      </c>
      <c r="AE10" s="25">
        <v>12</v>
      </c>
      <c r="AF10" s="25">
        <f t="shared" ref="AF10:AF43" si="12">SUM(AD10:AE10)</f>
        <v>190</v>
      </c>
      <c r="AG10" s="25">
        <v>155</v>
      </c>
      <c r="AH10" s="25">
        <v>3</v>
      </c>
      <c r="AI10" s="25">
        <f t="shared" si="9"/>
        <v>158</v>
      </c>
      <c r="AJ10" s="25">
        <v>159</v>
      </c>
      <c r="AK10" s="25">
        <v>0</v>
      </c>
      <c r="AL10" s="25">
        <f t="shared" si="10"/>
        <v>159</v>
      </c>
      <c r="AM10" s="25">
        <f t="shared" ref="AM10:AN43" si="13">C10+F10+I10+L10+O10+R10+U10+X10+AA10+AD10+AG10+AJ10</f>
        <v>2251</v>
      </c>
      <c r="AN10" s="25">
        <f t="shared" si="13"/>
        <v>25</v>
      </c>
      <c r="AO10" s="25">
        <f t="shared" si="11"/>
        <v>2276</v>
      </c>
    </row>
    <row r="11" spans="2:41" x14ac:dyDescent="0.25">
      <c r="B11" s="36" t="s">
        <v>12</v>
      </c>
      <c r="C11" s="37">
        <v>3852</v>
      </c>
      <c r="D11" s="37">
        <v>1438</v>
      </c>
      <c r="E11" s="37">
        <f t="shared" si="0"/>
        <v>5290</v>
      </c>
      <c r="F11" s="37">
        <v>3499</v>
      </c>
      <c r="G11" s="37">
        <v>1532</v>
      </c>
      <c r="H11" s="37">
        <f t="shared" si="1"/>
        <v>5031</v>
      </c>
      <c r="I11" s="37">
        <v>3581</v>
      </c>
      <c r="J11" s="37">
        <v>1376</v>
      </c>
      <c r="K11" s="37">
        <f t="shared" si="2"/>
        <v>4957</v>
      </c>
      <c r="L11" s="37">
        <v>3435</v>
      </c>
      <c r="M11" s="37">
        <v>1206</v>
      </c>
      <c r="N11" s="37">
        <f t="shared" si="3"/>
        <v>4641</v>
      </c>
      <c r="O11" s="37">
        <v>3242</v>
      </c>
      <c r="P11" s="37">
        <v>1155</v>
      </c>
      <c r="Q11" s="37">
        <f t="shared" si="4"/>
        <v>4397</v>
      </c>
      <c r="R11" s="37">
        <v>2934</v>
      </c>
      <c r="S11" s="37">
        <v>1151</v>
      </c>
      <c r="T11" s="37">
        <f t="shared" si="5"/>
        <v>4085</v>
      </c>
      <c r="U11" s="37">
        <v>3305</v>
      </c>
      <c r="V11" s="37">
        <v>1412</v>
      </c>
      <c r="W11" s="37">
        <f t="shared" si="6"/>
        <v>4717</v>
      </c>
      <c r="X11" s="37">
        <v>3386</v>
      </c>
      <c r="Y11" s="37">
        <v>1465</v>
      </c>
      <c r="Z11" s="37">
        <f t="shared" si="7"/>
        <v>4851</v>
      </c>
      <c r="AA11" s="37">
        <v>3126</v>
      </c>
      <c r="AB11" s="37">
        <v>1356</v>
      </c>
      <c r="AC11" s="37">
        <f t="shared" si="8"/>
        <v>4482</v>
      </c>
      <c r="AD11" s="37">
        <v>3650</v>
      </c>
      <c r="AE11" s="37">
        <v>1485</v>
      </c>
      <c r="AF11" s="37">
        <f t="shared" si="12"/>
        <v>5135</v>
      </c>
      <c r="AG11" s="37">
        <v>4020</v>
      </c>
      <c r="AH11" s="37">
        <v>1648</v>
      </c>
      <c r="AI11" s="37">
        <f t="shared" si="9"/>
        <v>5668</v>
      </c>
      <c r="AJ11" s="37">
        <v>4299</v>
      </c>
      <c r="AK11" s="37">
        <v>1828</v>
      </c>
      <c r="AL11" s="37">
        <f t="shared" si="10"/>
        <v>6127</v>
      </c>
      <c r="AM11" s="37">
        <f t="shared" si="13"/>
        <v>42329</v>
      </c>
      <c r="AN11" s="37">
        <f t="shared" si="13"/>
        <v>17052</v>
      </c>
      <c r="AO11" s="37">
        <f t="shared" si="11"/>
        <v>59381</v>
      </c>
    </row>
    <row r="12" spans="2:41" x14ac:dyDescent="0.25">
      <c r="B12" s="36" t="s">
        <v>13</v>
      </c>
      <c r="C12" s="37">
        <v>1147</v>
      </c>
      <c r="D12" s="37">
        <v>5</v>
      </c>
      <c r="E12" s="37">
        <f t="shared" si="0"/>
        <v>1152</v>
      </c>
      <c r="F12" s="37">
        <v>1011</v>
      </c>
      <c r="G12" s="37">
        <v>3</v>
      </c>
      <c r="H12" s="37">
        <f t="shared" si="1"/>
        <v>1014</v>
      </c>
      <c r="I12" s="37">
        <v>1056</v>
      </c>
      <c r="J12" s="37">
        <v>0</v>
      </c>
      <c r="K12" s="37">
        <f t="shared" si="2"/>
        <v>1056</v>
      </c>
      <c r="L12" s="37">
        <v>1061</v>
      </c>
      <c r="M12" s="37">
        <v>3</v>
      </c>
      <c r="N12" s="37">
        <f t="shared" si="3"/>
        <v>1064</v>
      </c>
      <c r="O12" s="37">
        <v>973</v>
      </c>
      <c r="P12" s="37">
        <v>3</v>
      </c>
      <c r="Q12" s="37">
        <f t="shared" si="4"/>
        <v>976</v>
      </c>
      <c r="R12" s="37">
        <v>807</v>
      </c>
      <c r="S12" s="37">
        <v>2</v>
      </c>
      <c r="T12" s="37">
        <f t="shared" si="5"/>
        <v>809</v>
      </c>
      <c r="U12" s="37">
        <v>914</v>
      </c>
      <c r="V12" s="37">
        <v>4</v>
      </c>
      <c r="W12" s="37">
        <f t="shared" si="6"/>
        <v>918</v>
      </c>
      <c r="X12" s="37">
        <v>986</v>
      </c>
      <c r="Y12" s="37">
        <v>2</v>
      </c>
      <c r="Z12" s="37">
        <f t="shared" si="7"/>
        <v>988</v>
      </c>
      <c r="AA12" s="37">
        <v>862</v>
      </c>
      <c r="AB12" s="37">
        <v>2</v>
      </c>
      <c r="AC12" s="37">
        <f t="shared" si="8"/>
        <v>864</v>
      </c>
      <c r="AD12" s="37">
        <v>1121</v>
      </c>
      <c r="AE12" s="37">
        <v>4</v>
      </c>
      <c r="AF12" s="37">
        <f t="shared" si="12"/>
        <v>1125</v>
      </c>
      <c r="AG12" s="37">
        <v>1122</v>
      </c>
      <c r="AH12" s="37">
        <v>28</v>
      </c>
      <c r="AI12" s="37">
        <f t="shared" si="9"/>
        <v>1150</v>
      </c>
      <c r="AJ12" s="37">
        <v>1241</v>
      </c>
      <c r="AK12" s="37">
        <v>32</v>
      </c>
      <c r="AL12" s="37">
        <f t="shared" si="10"/>
        <v>1273</v>
      </c>
      <c r="AM12" s="37">
        <f t="shared" si="13"/>
        <v>12301</v>
      </c>
      <c r="AN12" s="37">
        <f t="shared" si="13"/>
        <v>88</v>
      </c>
      <c r="AO12" s="37">
        <f t="shared" si="11"/>
        <v>12389</v>
      </c>
    </row>
    <row r="13" spans="2:41" x14ac:dyDescent="0.25">
      <c r="B13" s="38" t="s">
        <v>14</v>
      </c>
      <c r="C13" s="25">
        <v>62</v>
      </c>
      <c r="D13" s="25">
        <v>0</v>
      </c>
      <c r="E13" s="25">
        <f t="shared" si="0"/>
        <v>62</v>
      </c>
      <c r="F13" s="25">
        <v>62</v>
      </c>
      <c r="G13" s="25">
        <v>0</v>
      </c>
      <c r="H13" s="25">
        <f t="shared" si="1"/>
        <v>62</v>
      </c>
      <c r="I13" s="25">
        <v>64</v>
      </c>
      <c r="J13" s="25">
        <v>0</v>
      </c>
      <c r="K13" s="25">
        <f t="shared" si="2"/>
        <v>64</v>
      </c>
      <c r="L13" s="25">
        <v>71</v>
      </c>
      <c r="M13" s="25">
        <v>0</v>
      </c>
      <c r="N13" s="25">
        <f t="shared" si="3"/>
        <v>71</v>
      </c>
      <c r="O13" s="25">
        <v>72</v>
      </c>
      <c r="P13" s="25">
        <v>0</v>
      </c>
      <c r="Q13" s="25">
        <f t="shared" si="4"/>
        <v>72</v>
      </c>
      <c r="R13" s="25">
        <v>60</v>
      </c>
      <c r="S13" s="25">
        <v>0</v>
      </c>
      <c r="T13" s="25">
        <f t="shared" si="5"/>
        <v>60</v>
      </c>
      <c r="U13" s="25">
        <v>64</v>
      </c>
      <c r="V13" s="25">
        <v>0</v>
      </c>
      <c r="W13" s="25">
        <f t="shared" si="6"/>
        <v>64</v>
      </c>
      <c r="X13" s="25">
        <v>65</v>
      </c>
      <c r="Y13" s="25">
        <v>0</v>
      </c>
      <c r="Z13" s="25">
        <f t="shared" si="7"/>
        <v>65</v>
      </c>
      <c r="AA13" s="25">
        <v>52</v>
      </c>
      <c r="AB13" s="25">
        <v>0</v>
      </c>
      <c r="AC13" s="25">
        <f t="shared" si="8"/>
        <v>52</v>
      </c>
      <c r="AD13" s="25">
        <v>62</v>
      </c>
      <c r="AE13" s="25">
        <v>0</v>
      </c>
      <c r="AF13" s="25">
        <f t="shared" si="12"/>
        <v>62</v>
      </c>
      <c r="AG13" s="25">
        <v>82</v>
      </c>
      <c r="AH13" s="25">
        <v>0</v>
      </c>
      <c r="AI13" s="25">
        <f t="shared" si="9"/>
        <v>82</v>
      </c>
      <c r="AJ13" s="25">
        <v>101</v>
      </c>
      <c r="AK13" s="25">
        <v>0</v>
      </c>
      <c r="AL13" s="25">
        <f t="shared" si="10"/>
        <v>101</v>
      </c>
      <c r="AM13" s="25">
        <f t="shared" si="13"/>
        <v>817</v>
      </c>
      <c r="AN13" s="25">
        <f t="shared" si="13"/>
        <v>0</v>
      </c>
      <c r="AO13" s="25">
        <f t="shared" si="11"/>
        <v>817</v>
      </c>
    </row>
    <row r="14" spans="2:41" x14ac:dyDescent="0.25">
      <c r="B14" s="36" t="s">
        <v>15</v>
      </c>
      <c r="C14" s="37">
        <v>1488</v>
      </c>
      <c r="D14" s="37">
        <v>140</v>
      </c>
      <c r="E14" s="37">
        <f t="shared" si="0"/>
        <v>1628</v>
      </c>
      <c r="F14" s="37">
        <v>1375</v>
      </c>
      <c r="G14" s="37">
        <v>150</v>
      </c>
      <c r="H14" s="37">
        <f t="shared" si="1"/>
        <v>1525</v>
      </c>
      <c r="I14" s="37">
        <v>1475</v>
      </c>
      <c r="J14" s="37">
        <v>170</v>
      </c>
      <c r="K14" s="37">
        <f t="shared" si="2"/>
        <v>1645</v>
      </c>
      <c r="L14" s="37">
        <v>1482</v>
      </c>
      <c r="M14" s="37">
        <v>172</v>
      </c>
      <c r="N14" s="37">
        <f t="shared" si="3"/>
        <v>1654</v>
      </c>
      <c r="O14" s="37">
        <v>1492</v>
      </c>
      <c r="P14" s="37">
        <v>185</v>
      </c>
      <c r="Q14" s="37">
        <f t="shared" si="4"/>
        <v>1677</v>
      </c>
      <c r="R14" s="37">
        <v>1405</v>
      </c>
      <c r="S14" s="37">
        <v>184</v>
      </c>
      <c r="T14" s="37">
        <f t="shared" si="5"/>
        <v>1589</v>
      </c>
      <c r="U14" s="37">
        <v>1509</v>
      </c>
      <c r="V14" s="37">
        <v>183</v>
      </c>
      <c r="W14" s="37">
        <f t="shared" si="6"/>
        <v>1692</v>
      </c>
      <c r="X14" s="37">
        <v>1503</v>
      </c>
      <c r="Y14" s="37">
        <v>217</v>
      </c>
      <c r="Z14" s="37">
        <f t="shared" si="7"/>
        <v>1720</v>
      </c>
      <c r="AA14" s="37">
        <v>1395</v>
      </c>
      <c r="AB14" s="37">
        <v>259</v>
      </c>
      <c r="AC14" s="37">
        <f t="shared" si="8"/>
        <v>1654</v>
      </c>
      <c r="AD14" s="37">
        <v>1561</v>
      </c>
      <c r="AE14" s="37">
        <v>244</v>
      </c>
      <c r="AF14" s="37">
        <f t="shared" si="12"/>
        <v>1805</v>
      </c>
      <c r="AG14" s="37">
        <v>1573</v>
      </c>
      <c r="AH14" s="37">
        <v>274</v>
      </c>
      <c r="AI14" s="37">
        <f t="shared" si="9"/>
        <v>1847</v>
      </c>
      <c r="AJ14" s="37">
        <v>1694</v>
      </c>
      <c r="AK14" s="37">
        <v>288</v>
      </c>
      <c r="AL14" s="37">
        <f t="shared" si="10"/>
        <v>1982</v>
      </c>
      <c r="AM14" s="37">
        <f t="shared" si="13"/>
        <v>17952</v>
      </c>
      <c r="AN14" s="37">
        <f t="shared" si="13"/>
        <v>2466</v>
      </c>
      <c r="AO14" s="37">
        <f t="shared" si="11"/>
        <v>20418</v>
      </c>
    </row>
    <row r="15" spans="2:41" x14ac:dyDescent="0.25">
      <c r="B15" s="38" t="s">
        <v>16</v>
      </c>
      <c r="C15" s="25">
        <v>71</v>
      </c>
      <c r="D15" s="25">
        <v>0</v>
      </c>
      <c r="E15" s="25">
        <f t="shared" si="0"/>
        <v>71</v>
      </c>
      <c r="F15" s="25">
        <v>82</v>
      </c>
      <c r="G15" s="25">
        <v>0</v>
      </c>
      <c r="H15" s="25">
        <f t="shared" si="1"/>
        <v>82</v>
      </c>
      <c r="I15" s="25">
        <v>78</v>
      </c>
      <c r="J15" s="25">
        <v>0</v>
      </c>
      <c r="K15" s="25">
        <f t="shared" si="2"/>
        <v>78</v>
      </c>
      <c r="L15" s="25">
        <v>65</v>
      </c>
      <c r="M15" s="25">
        <v>0</v>
      </c>
      <c r="N15" s="25">
        <f t="shared" si="3"/>
        <v>65</v>
      </c>
      <c r="O15" s="25">
        <v>114</v>
      </c>
      <c r="P15" s="25">
        <v>0</v>
      </c>
      <c r="Q15" s="25">
        <f t="shared" si="4"/>
        <v>114</v>
      </c>
      <c r="R15" s="25">
        <v>76</v>
      </c>
      <c r="S15" s="25">
        <v>0</v>
      </c>
      <c r="T15" s="25">
        <f t="shared" si="5"/>
        <v>76</v>
      </c>
      <c r="U15" s="25">
        <v>100</v>
      </c>
      <c r="V15" s="25">
        <v>0</v>
      </c>
      <c r="W15" s="25">
        <f t="shared" si="6"/>
        <v>100</v>
      </c>
      <c r="X15" s="25">
        <v>92</v>
      </c>
      <c r="Y15" s="25">
        <v>0</v>
      </c>
      <c r="Z15" s="25">
        <f t="shared" si="7"/>
        <v>92</v>
      </c>
      <c r="AA15" s="25">
        <v>64</v>
      </c>
      <c r="AB15" s="25">
        <v>0</v>
      </c>
      <c r="AC15" s="25">
        <f t="shared" si="8"/>
        <v>64</v>
      </c>
      <c r="AD15" s="25">
        <v>50</v>
      </c>
      <c r="AE15" s="25">
        <v>0</v>
      </c>
      <c r="AF15" s="25">
        <f t="shared" si="12"/>
        <v>50</v>
      </c>
      <c r="AG15" s="25">
        <v>91</v>
      </c>
      <c r="AH15" s="25">
        <v>0</v>
      </c>
      <c r="AI15" s="25">
        <f t="shared" si="9"/>
        <v>91</v>
      </c>
      <c r="AJ15" s="25">
        <v>96</v>
      </c>
      <c r="AK15" s="25">
        <v>0</v>
      </c>
      <c r="AL15" s="25">
        <f t="shared" si="10"/>
        <v>96</v>
      </c>
      <c r="AM15" s="25">
        <f t="shared" si="13"/>
        <v>979</v>
      </c>
      <c r="AN15" s="25">
        <f t="shared" si="13"/>
        <v>0</v>
      </c>
      <c r="AO15" s="25">
        <f t="shared" si="11"/>
        <v>979</v>
      </c>
    </row>
    <row r="16" spans="2:41" x14ac:dyDescent="0.25">
      <c r="B16" s="38" t="s">
        <v>17</v>
      </c>
      <c r="C16" s="25">
        <v>966</v>
      </c>
      <c r="D16" s="25">
        <v>0</v>
      </c>
      <c r="E16" s="25">
        <f t="shared" si="0"/>
        <v>966</v>
      </c>
      <c r="F16" s="25">
        <v>822</v>
      </c>
      <c r="G16" s="25">
        <v>0</v>
      </c>
      <c r="H16" s="25">
        <f t="shared" si="1"/>
        <v>822</v>
      </c>
      <c r="I16" s="25">
        <v>916</v>
      </c>
      <c r="J16" s="25">
        <v>0</v>
      </c>
      <c r="K16" s="25">
        <f t="shared" si="2"/>
        <v>916</v>
      </c>
      <c r="L16" s="25">
        <v>882</v>
      </c>
      <c r="M16" s="25">
        <v>0</v>
      </c>
      <c r="N16" s="25">
        <f t="shared" si="3"/>
        <v>882</v>
      </c>
      <c r="O16" s="25">
        <v>830</v>
      </c>
      <c r="P16" s="25">
        <v>0</v>
      </c>
      <c r="Q16" s="25">
        <f t="shared" si="4"/>
        <v>830</v>
      </c>
      <c r="R16" s="25">
        <v>782</v>
      </c>
      <c r="S16" s="25">
        <v>0</v>
      </c>
      <c r="T16" s="25">
        <f t="shared" si="5"/>
        <v>782</v>
      </c>
      <c r="U16" s="25">
        <v>818</v>
      </c>
      <c r="V16" s="25">
        <v>0</v>
      </c>
      <c r="W16" s="25">
        <f t="shared" si="6"/>
        <v>818</v>
      </c>
      <c r="X16" s="25">
        <v>826</v>
      </c>
      <c r="Y16" s="25">
        <v>2</v>
      </c>
      <c r="Z16" s="25">
        <f t="shared" si="7"/>
        <v>828</v>
      </c>
      <c r="AA16" s="25">
        <v>760</v>
      </c>
      <c r="AB16" s="25">
        <v>0</v>
      </c>
      <c r="AC16" s="25">
        <f t="shared" si="8"/>
        <v>760</v>
      </c>
      <c r="AD16" s="25">
        <v>878</v>
      </c>
      <c r="AE16" s="25">
        <v>0</v>
      </c>
      <c r="AF16" s="25">
        <f t="shared" si="12"/>
        <v>878</v>
      </c>
      <c r="AG16" s="25">
        <v>850</v>
      </c>
      <c r="AH16" s="25">
        <v>0</v>
      </c>
      <c r="AI16" s="25">
        <f t="shared" si="9"/>
        <v>850</v>
      </c>
      <c r="AJ16" s="25">
        <v>904</v>
      </c>
      <c r="AK16" s="25">
        <v>0</v>
      </c>
      <c r="AL16" s="25">
        <f t="shared" si="10"/>
        <v>904</v>
      </c>
      <c r="AM16" s="25">
        <f t="shared" si="13"/>
        <v>10234</v>
      </c>
      <c r="AN16" s="25">
        <f t="shared" si="13"/>
        <v>2</v>
      </c>
      <c r="AO16" s="25">
        <f t="shared" si="11"/>
        <v>10236</v>
      </c>
    </row>
    <row r="17" spans="2:41" x14ac:dyDescent="0.25">
      <c r="B17" s="39" t="s">
        <v>18</v>
      </c>
      <c r="C17" s="27">
        <v>2450</v>
      </c>
      <c r="D17" s="27">
        <v>211</v>
      </c>
      <c r="E17" s="27">
        <f t="shared" si="0"/>
        <v>2661</v>
      </c>
      <c r="F17" s="27">
        <v>2355</v>
      </c>
      <c r="G17" s="27">
        <v>247</v>
      </c>
      <c r="H17" s="27">
        <f t="shared" si="1"/>
        <v>2602</v>
      </c>
      <c r="I17" s="27">
        <v>2430</v>
      </c>
      <c r="J17" s="27">
        <v>214</v>
      </c>
      <c r="K17" s="27">
        <f t="shared" si="2"/>
        <v>2644</v>
      </c>
      <c r="L17" s="27">
        <v>2183</v>
      </c>
      <c r="M17" s="27">
        <v>212</v>
      </c>
      <c r="N17" s="27">
        <f t="shared" si="3"/>
        <v>2395</v>
      </c>
      <c r="O17" s="27">
        <v>1974</v>
      </c>
      <c r="P17" s="27">
        <v>255</v>
      </c>
      <c r="Q17" s="27">
        <f t="shared" si="4"/>
        <v>2229</v>
      </c>
      <c r="R17" s="27">
        <v>1838</v>
      </c>
      <c r="S17" s="27">
        <v>306</v>
      </c>
      <c r="T17" s="27">
        <f t="shared" si="5"/>
        <v>2144</v>
      </c>
      <c r="U17" s="27">
        <v>2328</v>
      </c>
      <c r="V17" s="27">
        <v>343</v>
      </c>
      <c r="W17" s="27">
        <f t="shared" si="6"/>
        <v>2671</v>
      </c>
      <c r="X17" s="27">
        <v>2524</v>
      </c>
      <c r="Y17" s="27">
        <v>365</v>
      </c>
      <c r="Z17" s="27">
        <f t="shared" si="7"/>
        <v>2889</v>
      </c>
      <c r="AA17" s="27">
        <v>1981</v>
      </c>
      <c r="AB17" s="27">
        <v>328</v>
      </c>
      <c r="AC17" s="27">
        <f t="shared" si="8"/>
        <v>2309</v>
      </c>
      <c r="AD17" s="27">
        <v>1975</v>
      </c>
      <c r="AE17" s="27">
        <v>331</v>
      </c>
      <c r="AF17" s="27">
        <f t="shared" si="12"/>
        <v>2306</v>
      </c>
      <c r="AG17" s="27">
        <v>1904</v>
      </c>
      <c r="AH17" s="27">
        <v>314</v>
      </c>
      <c r="AI17" s="27">
        <f t="shared" si="9"/>
        <v>2218</v>
      </c>
      <c r="AJ17" s="27">
        <v>2424</v>
      </c>
      <c r="AK17" s="27">
        <v>392</v>
      </c>
      <c r="AL17" s="27">
        <f t="shared" si="10"/>
        <v>2816</v>
      </c>
      <c r="AM17" s="27">
        <f t="shared" si="13"/>
        <v>26366</v>
      </c>
      <c r="AN17" s="27">
        <f t="shared" si="13"/>
        <v>3518</v>
      </c>
      <c r="AO17" s="27">
        <f t="shared" si="11"/>
        <v>29884</v>
      </c>
    </row>
    <row r="18" spans="2:41" x14ac:dyDescent="0.25">
      <c r="B18" s="38" t="s">
        <v>19</v>
      </c>
      <c r="C18" s="25">
        <v>1244</v>
      </c>
      <c r="D18" s="25">
        <v>409</v>
      </c>
      <c r="E18" s="25">
        <f t="shared" si="0"/>
        <v>1653</v>
      </c>
      <c r="F18" s="25">
        <v>1218</v>
      </c>
      <c r="G18" s="25">
        <v>388</v>
      </c>
      <c r="H18" s="25">
        <f t="shared" si="1"/>
        <v>1606</v>
      </c>
      <c r="I18" s="25">
        <v>1242</v>
      </c>
      <c r="J18" s="25">
        <v>374</v>
      </c>
      <c r="K18" s="25">
        <f t="shared" si="2"/>
        <v>1616</v>
      </c>
      <c r="L18" s="25">
        <v>1127</v>
      </c>
      <c r="M18" s="25">
        <v>277</v>
      </c>
      <c r="N18" s="25">
        <f t="shared" si="3"/>
        <v>1404</v>
      </c>
      <c r="O18" s="25">
        <v>1035</v>
      </c>
      <c r="P18" s="25">
        <v>285</v>
      </c>
      <c r="Q18" s="25">
        <f t="shared" si="4"/>
        <v>1320</v>
      </c>
      <c r="R18" s="25">
        <v>855</v>
      </c>
      <c r="S18" s="25">
        <v>331</v>
      </c>
      <c r="T18" s="25">
        <f t="shared" si="5"/>
        <v>1186</v>
      </c>
      <c r="U18" s="25">
        <v>958</v>
      </c>
      <c r="V18" s="25">
        <v>358</v>
      </c>
      <c r="W18" s="25">
        <f t="shared" si="6"/>
        <v>1316</v>
      </c>
      <c r="X18" s="25">
        <v>1112</v>
      </c>
      <c r="Y18" s="25">
        <v>366</v>
      </c>
      <c r="Z18" s="25">
        <f t="shared" si="7"/>
        <v>1478</v>
      </c>
      <c r="AA18" s="25">
        <v>965</v>
      </c>
      <c r="AB18" s="25">
        <v>373</v>
      </c>
      <c r="AC18" s="25">
        <f t="shared" si="8"/>
        <v>1338</v>
      </c>
      <c r="AD18" s="25">
        <v>1177</v>
      </c>
      <c r="AE18" s="25">
        <v>386</v>
      </c>
      <c r="AF18" s="25">
        <f t="shared" si="12"/>
        <v>1563</v>
      </c>
      <c r="AG18" s="25">
        <v>1297</v>
      </c>
      <c r="AH18" s="25">
        <v>424</v>
      </c>
      <c r="AI18" s="25">
        <f t="shared" si="9"/>
        <v>1721</v>
      </c>
      <c r="AJ18" s="25">
        <v>1407</v>
      </c>
      <c r="AK18" s="25">
        <v>535</v>
      </c>
      <c r="AL18" s="25">
        <f t="shared" si="10"/>
        <v>1942</v>
      </c>
      <c r="AM18" s="25">
        <f t="shared" si="13"/>
        <v>13637</v>
      </c>
      <c r="AN18" s="25">
        <f t="shared" si="13"/>
        <v>4506</v>
      </c>
      <c r="AO18" s="25">
        <f t="shared" si="11"/>
        <v>18143</v>
      </c>
    </row>
    <row r="19" spans="2:41" x14ac:dyDescent="0.25">
      <c r="B19" s="38" t="s">
        <v>20</v>
      </c>
      <c r="C19" s="25">
        <v>244</v>
      </c>
      <c r="D19" s="25">
        <v>0</v>
      </c>
      <c r="E19" s="25">
        <f t="shared" si="0"/>
        <v>244</v>
      </c>
      <c r="F19" s="25">
        <v>228</v>
      </c>
      <c r="G19" s="25">
        <v>0</v>
      </c>
      <c r="H19" s="25">
        <f t="shared" si="1"/>
        <v>228</v>
      </c>
      <c r="I19" s="25">
        <v>208</v>
      </c>
      <c r="J19" s="25">
        <v>0</v>
      </c>
      <c r="K19" s="25">
        <f t="shared" si="2"/>
        <v>208</v>
      </c>
      <c r="L19" s="25">
        <v>204</v>
      </c>
      <c r="M19" s="25">
        <v>0</v>
      </c>
      <c r="N19" s="25">
        <f t="shared" si="3"/>
        <v>204</v>
      </c>
      <c r="O19" s="25">
        <v>220</v>
      </c>
      <c r="P19" s="25">
        <v>0</v>
      </c>
      <c r="Q19" s="25">
        <f t="shared" si="4"/>
        <v>220</v>
      </c>
      <c r="R19" s="25">
        <v>210</v>
      </c>
      <c r="S19" s="25">
        <v>0</v>
      </c>
      <c r="T19" s="25">
        <f t="shared" si="5"/>
        <v>210</v>
      </c>
      <c r="U19" s="25">
        <v>190</v>
      </c>
      <c r="V19" s="25">
        <v>0</v>
      </c>
      <c r="W19" s="25">
        <f t="shared" si="6"/>
        <v>190</v>
      </c>
      <c r="X19" s="25">
        <v>158</v>
      </c>
      <c r="Y19" s="25">
        <v>0</v>
      </c>
      <c r="Z19" s="25">
        <f t="shared" si="7"/>
        <v>158</v>
      </c>
      <c r="AA19" s="25">
        <v>148</v>
      </c>
      <c r="AB19" s="25">
        <v>0</v>
      </c>
      <c r="AC19" s="25">
        <f t="shared" si="8"/>
        <v>148</v>
      </c>
      <c r="AD19" s="25">
        <v>228</v>
      </c>
      <c r="AE19" s="25">
        <v>0</v>
      </c>
      <c r="AF19" s="25">
        <f t="shared" si="12"/>
        <v>228</v>
      </c>
      <c r="AG19" s="25">
        <v>228</v>
      </c>
      <c r="AH19" s="25">
        <v>0</v>
      </c>
      <c r="AI19" s="25">
        <f t="shared" si="9"/>
        <v>228</v>
      </c>
      <c r="AJ19" s="25">
        <v>232</v>
      </c>
      <c r="AK19" s="25">
        <v>0</v>
      </c>
      <c r="AL19" s="25">
        <f t="shared" si="10"/>
        <v>232</v>
      </c>
      <c r="AM19" s="25">
        <f t="shared" si="13"/>
        <v>2498</v>
      </c>
      <c r="AN19" s="25">
        <f t="shared" si="13"/>
        <v>0</v>
      </c>
      <c r="AO19" s="25">
        <f t="shared" si="11"/>
        <v>2498</v>
      </c>
    </row>
    <row r="20" spans="2:41" x14ac:dyDescent="0.25">
      <c r="B20" s="38" t="s">
        <v>21</v>
      </c>
      <c r="C20" s="25">
        <v>102</v>
      </c>
      <c r="D20" s="25">
        <v>0</v>
      </c>
      <c r="E20" s="25">
        <f t="shared" si="0"/>
        <v>102</v>
      </c>
      <c r="F20" s="25">
        <v>94</v>
      </c>
      <c r="G20" s="25">
        <v>0</v>
      </c>
      <c r="H20" s="25">
        <f t="shared" si="1"/>
        <v>94</v>
      </c>
      <c r="I20" s="25">
        <v>100</v>
      </c>
      <c r="J20" s="25">
        <v>0</v>
      </c>
      <c r="K20" s="25">
        <f t="shared" si="2"/>
        <v>100</v>
      </c>
      <c r="L20" s="25">
        <v>124</v>
      </c>
      <c r="M20" s="25">
        <v>0</v>
      </c>
      <c r="N20" s="25">
        <f t="shared" si="3"/>
        <v>124</v>
      </c>
      <c r="O20" s="25">
        <v>110</v>
      </c>
      <c r="P20" s="25">
        <v>0</v>
      </c>
      <c r="Q20" s="25">
        <f t="shared" si="4"/>
        <v>110</v>
      </c>
      <c r="R20" s="25">
        <v>107</v>
      </c>
      <c r="S20" s="25">
        <v>0</v>
      </c>
      <c r="T20" s="25">
        <f t="shared" si="5"/>
        <v>107</v>
      </c>
      <c r="U20" s="25">
        <v>112</v>
      </c>
      <c r="V20" s="25">
        <v>0</v>
      </c>
      <c r="W20" s="25">
        <f t="shared" si="6"/>
        <v>112</v>
      </c>
      <c r="X20" s="25">
        <v>106</v>
      </c>
      <c r="Y20" s="25">
        <v>0</v>
      </c>
      <c r="Z20" s="25">
        <f t="shared" si="7"/>
        <v>106</v>
      </c>
      <c r="AA20" s="25">
        <v>96</v>
      </c>
      <c r="AB20" s="25">
        <v>0</v>
      </c>
      <c r="AC20" s="25">
        <f t="shared" si="8"/>
        <v>96</v>
      </c>
      <c r="AD20" s="25">
        <v>130</v>
      </c>
      <c r="AE20" s="25">
        <v>0</v>
      </c>
      <c r="AF20" s="25">
        <f t="shared" si="12"/>
        <v>130</v>
      </c>
      <c r="AG20" s="25">
        <v>136</v>
      </c>
      <c r="AH20" s="25">
        <v>0</v>
      </c>
      <c r="AI20" s="25">
        <f t="shared" si="9"/>
        <v>136</v>
      </c>
      <c r="AJ20" s="25">
        <v>130</v>
      </c>
      <c r="AK20" s="25">
        <v>0</v>
      </c>
      <c r="AL20" s="25">
        <f t="shared" si="10"/>
        <v>130</v>
      </c>
      <c r="AM20" s="25">
        <f t="shared" si="13"/>
        <v>1347</v>
      </c>
      <c r="AN20" s="25">
        <f t="shared" si="13"/>
        <v>0</v>
      </c>
      <c r="AO20" s="25">
        <f t="shared" si="11"/>
        <v>1347</v>
      </c>
    </row>
    <row r="21" spans="2:41" x14ac:dyDescent="0.25">
      <c r="B21" s="38" t="s">
        <v>22</v>
      </c>
      <c r="C21" s="25">
        <v>44</v>
      </c>
      <c r="D21" s="25">
        <v>0</v>
      </c>
      <c r="E21" s="25">
        <f t="shared" si="0"/>
        <v>44</v>
      </c>
      <c r="F21" s="25">
        <v>40</v>
      </c>
      <c r="G21" s="25">
        <v>0</v>
      </c>
      <c r="H21" s="25">
        <f t="shared" si="1"/>
        <v>40</v>
      </c>
      <c r="I21" s="25">
        <v>16</v>
      </c>
      <c r="J21" s="25">
        <v>0</v>
      </c>
      <c r="K21" s="25">
        <f t="shared" si="2"/>
        <v>16</v>
      </c>
      <c r="L21" s="25">
        <v>22</v>
      </c>
      <c r="M21" s="25">
        <v>0</v>
      </c>
      <c r="N21" s="25">
        <f t="shared" si="3"/>
        <v>22</v>
      </c>
      <c r="O21" s="25">
        <v>28</v>
      </c>
      <c r="P21" s="25">
        <v>0</v>
      </c>
      <c r="Q21" s="25">
        <f t="shared" si="4"/>
        <v>28</v>
      </c>
      <c r="R21" s="25">
        <v>34</v>
      </c>
      <c r="S21" s="25">
        <v>0</v>
      </c>
      <c r="T21" s="25">
        <f t="shared" si="5"/>
        <v>34</v>
      </c>
      <c r="U21" s="25">
        <v>28</v>
      </c>
      <c r="V21" s="25">
        <v>0</v>
      </c>
      <c r="W21" s="25">
        <f t="shared" si="6"/>
        <v>28</v>
      </c>
      <c r="X21" s="25">
        <v>26</v>
      </c>
      <c r="Y21" s="25">
        <v>0</v>
      </c>
      <c r="Z21" s="25">
        <f t="shared" si="7"/>
        <v>26</v>
      </c>
      <c r="AA21" s="25">
        <v>24</v>
      </c>
      <c r="AB21" s="25">
        <v>0</v>
      </c>
      <c r="AC21" s="25">
        <f t="shared" si="8"/>
        <v>24</v>
      </c>
      <c r="AD21" s="25">
        <v>28</v>
      </c>
      <c r="AE21" s="25">
        <v>0</v>
      </c>
      <c r="AF21" s="25">
        <f t="shared" si="12"/>
        <v>28</v>
      </c>
      <c r="AG21" s="25">
        <v>44</v>
      </c>
      <c r="AH21" s="25">
        <v>0</v>
      </c>
      <c r="AI21" s="25">
        <f t="shared" si="9"/>
        <v>44</v>
      </c>
      <c r="AJ21" s="25">
        <v>45</v>
      </c>
      <c r="AK21" s="25">
        <v>0</v>
      </c>
      <c r="AL21" s="25">
        <f t="shared" si="10"/>
        <v>45</v>
      </c>
      <c r="AM21" s="25">
        <f t="shared" si="13"/>
        <v>379</v>
      </c>
      <c r="AN21" s="25">
        <f t="shared" si="13"/>
        <v>0</v>
      </c>
      <c r="AO21" s="25">
        <f t="shared" si="11"/>
        <v>379</v>
      </c>
    </row>
    <row r="22" spans="2:41" x14ac:dyDescent="0.25">
      <c r="B22" s="38" t="s">
        <v>23</v>
      </c>
      <c r="C22" s="25">
        <v>62</v>
      </c>
      <c r="D22" s="25">
        <v>0</v>
      </c>
      <c r="E22" s="25">
        <f t="shared" si="0"/>
        <v>62</v>
      </c>
      <c r="F22" s="25">
        <v>58</v>
      </c>
      <c r="G22" s="25">
        <v>6</v>
      </c>
      <c r="H22" s="25">
        <f t="shared" si="1"/>
        <v>64</v>
      </c>
      <c r="I22" s="25">
        <v>62</v>
      </c>
      <c r="J22" s="25">
        <v>24</v>
      </c>
      <c r="K22" s="25">
        <f t="shared" si="2"/>
        <v>86</v>
      </c>
      <c r="L22" s="25">
        <v>105</v>
      </c>
      <c r="M22" s="25">
        <v>3</v>
      </c>
      <c r="N22" s="25">
        <f t="shared" si="3"/>
        <v>108</v>
      </c>
      <c r="O22" s="25">
        <v>144</v>
      </c>
      <c r="P22" s="25">
        <v>0</v>
      </c>
      <c r="Q22" s="25">
        <f t="shared" si="4"/>
        <v>144</v>
      </c>
      <c r="R22" s="25">
        <v>80</v>
      </c>
      <c r="S22" s="25">
        <v>0</v>
      </c>
      <c r="T22" s="25">
        <f t="shared" si="5"/>
        <v>80</v>
      </c>
      <c r="U22" s="25">
        <v>126</v>
      </c>
      <c r="V22" s="25">
        <v>2</v>
      </c>
      <c r="W22" s="25">
        <f t="shared" si="6"/>
        <v>128</v>
      </c>
      <c r="X22" s="25">
        <v>122</v>
      </c>
      <c r="Y22" s="25">
        <v>0</v>
      </c>
      <c r="Z22" s="25">
        <f t="shared" si="7"/>
        <v>122</v>
      </c>
      <c r="AA22" s="25">
        <v>106</v>
      </c>
      <c r="AB22" s="25">
        <v>0</v>
      </c>
      <c r="AC22" s="25">
        <f t="shared" si="8"/>
        <v>106</v>
      </c>
      <c r="AD22" s="25">
        <v>127</v>
      </c>
      <c r="AE22" s="25">
        <v>3</v>
      </c>
      <c r="AF22" s="25">
        <f t="shared" si="12"/>
        <v>130</v>
      </c>
      <c r="AG22" s="25">
        <v>142</v>
      </c>
      <c r="AH22" s="25">
        <v>2</v>
      </c>
      <c r="AI22" s="25">
        <f t="shared" si="9"/>
        <v>144</v>
      </c>
      <c r="AJ22" s="25">
        <v>151</v>
      </c>
      <c r="AK22" s="25">
        <v>0</v>
      </c>
      <c r="AL22" s="25">
        <f t="shared" si="10"/>
        <v>151</v>
      </c>
      <c r="AM22" s="25">
        <f t="shared" si="13"/>
        <v>1285</v>
      </c>
      <c r="AN22" s="25">
        <f t="shared" si="13"/>
        <v>40</v>
      </c>
      <c r="AO22" s="25">
        <f t="shared" si="11"/>
        <v>1325</v>
      </c>
    </row>
    <row r="23" spans="2:41" x14ac:dyDescent="0.25">
      <c r="B23" s="38" t="s">
        <v>24</v>
      </c>
      <c r="C23" s="25">
        <v>214</v>
      </c>
      <c r="D23" s="25">
        <v>0</v>
      </c>
      <c r="E23" s="25">
        <f t="shared" si="0"/>
        <v>214</v>
      </c>
      <c r="F23" s="25">
        <v>174</v>
      </c>
      <c r="G23" s="25">
        <v>0</v>
      </c>
      <c r="H23" s="25">
        <f t="shared" si="1"/>
        <v>174</v>
      </c>
      <c r="I23" s="25">
        <v>186</v>
      </c>
      <c r="J23" s="25">
        <v>0</v>
      </c>
      <c r="K23" s="25">
        <f t="shared" si="2"/>
        <v>186</v>
      </c>
      <c r="L23" s="25">
        <v>180</v>
      </c>
      <c r="M23" s="25">
        <v>0</v>
      </c>
      <c r="N23" s="25">
        <f t="shared" si="3"/>
        <v>180</v>
      </c>
      <c r="O23" s="25">
        <v>170</v>
      </c>
      <c r="P23" s="25">
        <v>0</v>
      </c>
      <c r="Q23" s="25">
        <f t="shared" si="4"/>
        <v>170</v>
      </c>
      <c r="R23" s="25">
        <v>168</v>
      </c>
      <c r="S23" s="25">
        <v>0</v>
      </c>
      <c r="T23" s="25">
        <f t="shared" si="5"/>
        <v>168</v>
      </c>
      <c r="U23" s="25">
        <v>186</v>
      </c>
      <c r="V23" s="25">
        <v>0</v>
      </c>
      <c r="W23" s="25">
        <f t="shared" si="6"/>
        <v>186</v>
      </c>
      <c r="X23" s="25">
        <v>174</v>
      </c>
      <c r="Y23" s="25">
        <v>0</v>
      </c>
      <c r="Z23" s="25">
        <f t="shared" si="7"/>
        <v>174</v>
      </c>
      <c r="AA23" s="25">
        <v>172</v>
      </c>
      <c r="AB23" s="25">
        <v>0</v>
      </c>
      <c r="AC23" s="25">
        <f t="shared" si="8"/>
        <v>172</v>
      </c>
      <c r="AD23" s="25">
        <v>186</v>
      </c>
      <c r="AE23" s="25">
        <v>0</v>
      </c>
      <c r="AF23" s="25">
        <f t="shared" si="12"/>
        <v>186</v>
      </c>
      <c r="AG23" s="25">
        <v>180</v>
      </c>
      <c r="AH23" s="25">
        <v>0</v>
      </c>
      <c r="AI23" s="25">
        <f t="shared" si="9"/>
        <v>180</v>
      </c>
      <c r="AJ23" s="25">
        <v>196</v>
      </c>
      <c r="AK23" s="25">
        <v>0</v>
      </c>
      <c r="AL23" s="25">
        <f t="shared" si="10"/>
        <v>196</v>
      </c>
      <c r="AM23" s="25">
        <f t="shared" si="13"/>
        <v>2186</v>
      </c>
      <c r="AN23" s="25">
        <f t="shared" si="13"/>
        <v>0</v>
      </c>
      <c r="AO23" s="25">
        <f t="shared" si="11"/>
        <v>2186</v>
      </c>
    </row>
    <row r="24" spans="2:41" x14ac:dyDescent="0.25">
      <c r="B24" s="38" t="s">
        <v>25</v>
      </c>
      <c r="C24" s="25">
        <v>13</v>
      </c>
      <c r="D24" s="25">
        <v>0</v>
      </c>
      <c r="E24" s="25">
        <f t="shared" si="0"/>
        <v>13</v>
      </c>
      <c r="F24" s="25">
        <v>13</v>
      </c>
      <c r="G24" s="25">
        <v>0</v>
      </c>
      <c r="H24" s="25">
        <f t="shared" si="1"/>
        <v>13</v>
      </c>
      <c r="I24" s="25">
        <v>20</v>
      </c>
      <c r="J24" s="25">
        <v>0</v>
      </c>
      <c r="K24" s="25">
        <f t="shared" si="2"/>
        <v>20</v>
      </c>
      <c r="L24" s="25">
        <v>10</v>
      </c>
      <c r="M24" s="25">
        <v>0</v>
      </c>
      <c r="N24" s="25">
        <f t="shared" si="3"/>
        <v>10</v>
      </c>
      <c r="O24" s="25">
        <v>23</v>
      </c>
      <c r="P24" s="25">
        <v>0</v>
      </c>
      <c r="Q24" s="25">
        <f t="shared" si="4"/>
        <v>23</v>
      </c>
      <c r="R24" s="25">
        <v>66</v>
      </c>
      <c r="S24" s="25">
        <v>0</v>
      </c>
      <c r="T24" s="25">
        <f t="shared" si="5"/>
        <v>66</v>
      </c>
      <c r="U24" s="25">
        <v>14</v>
      </c>
      <c r="V24" s="25">
        <v>0</v>
      </c>
      <c r="W24" s="25">
        <f t="shared" si="6"/>
        <v>14</v>
      </c>
      <c r="X24" s="25">
        <v>24</v>
      </c>
      <c r="Y24" s="25">
        <v>0</v>
      </c>
      <c r="Z24" s="25">
        <f t="shared" si="7"/>
        <v>24</v>
      </c>
      <c r="AA24" s="25">
        <v>8</v>
      </c>
      <c r="AB24" s="25">
        <v>0</v>
      </c>
      <c r="AC24" s="25">
        <f t="shared" si="8"/>
        <v>8</v>
      </c>
      <c r="AD24" s="25">
        <v>6</v>
      </c>
      <c r="AE24" s="25">
        <v>0</v>
      </c>
      <c r="AF24" s="25">
        <f t="shared" si="12"/>
        <v>6</v>
      </c>
      <c r="AG24" s="25">
        <v>14</v>
      </c>
      <c r="AH24" s="25">
        <v>0</v>
      </c>
      <c r="AI24" s="25">
        <f t="shared" si="9"/>
        <v>14</v>
      </c>
      <c r="AJ24" s="25">
        <v>10</v>
      </c>
      <c r="AK24" s="25">
        <v>0</v>
      </c>
      <c r="AL24" s="25">
        <f t="shared" si="10"/>
        <v>10</v>
      </c>
      <c r="AM24" s="25">
        <f t="shared" si="13"/>
        <v>221</v>
      </c>
      <c r="AN24" s="25">
        <f t="shared" si="13"/>
        <v>0</v>
      </c>
      <c r="AO24" s="25">
        <f t="shared" si="11"/>
        <v>221</v>
      </c>
    </row>
    <row r="25" spans="2:41" x14ac:dyDescent="0.25">
      <c r="B25" s="38" t="s">
        <v>26</v>
      </c>
      <c r="C25" s="25">
        <v>712</v>
      </c>
      <c r="D25" s="25">
        <v>0</v>
      </c>
      <c r="E25" s="25">
        <f t="shared" si="0"/>
        <v>712</v>
      </c>
      <c r="F25" s="25">
        <v>582</v>
      </c>
      <c r="G25" s="25">
        <v>0</v>
      </c>
      <c r="H25" s="25">
        <f t="shared" si="1"/>
        <v>582</v>
      </c>
      <c r="I25" s="25">
        <v>652</v>
      </c>
      <c r="J25" s="25">
        <v>0</v>
      </c>
      <c r="K25" s="25">
        <f t="shared" si="2"/>
        <v>652</v>
      </c>
      <c r="L25" s="25">
        <v>696</v>
      </c>
      <c r="M25" s="25">
        <v>0</v>
      </c>
      <c r="N25" s="25">
        <f t="shared" si="3"/>
        <v>696</v>
      </c>
      <c r="O25" s="25">
        <v>660</v>
      </c>
      <c r="P25" s="25">
        <v>0</v>
      </c>
      <c r="Q25" s="25">
        <f t="shared" si="4"/>
        <v>660</v>
      </c>
      <c r="R25" s="25">
        <v>602</v>
      </c>
      <c r="S25" s="25">
        <v>0</v>
      </c>
      <c r="T25" s="25">
        <f t="shared" si="5"/>
        <v>602</v>
      </c>
      <c r="U25" s="25">
        <v>665</v>
      </c>
      <c r="V25" s="25">
        <v>0</v>
      </c>
      <c r="W25" s="25">
        <f t="shared" si="6"/>
        <v>665</v>
      </c>
      <c r="X25" s="25">
        <v>640</v>
      </c>
      <c r="Y25" s="25">
        <v>0</v>
      </c>
      <c r="Z25" s="25">
        <f t="shared" si="7"/>
        <v>640</v>
      </c>
      <c r="AA25" s="25">
        <v>648</v>
      </c>
      <c r="AB25" s="25">
        <v>0</v>
      </c>
      <c r="AC25" s="25">
        <f t="shared" si="8"/>
        <v>648</v>
      </c>
      <c r="AD25" s="25">
        <v>678</v>
      </c>
      <c r="AE25" s="25">
        <v>0</v>
      </c>
      <c r="AF25" s="25">
        <f t="shared" si="12"/>
        <v>678</v>
      </c>
      <c r="AG25" s="25">
        <v>700</v>
      </c>
      <c r="AH25" s="25">
        <v>0</v>
      </c>
      <c r="AI25" s="25">
        <f t="shared" si="9"/>
        <v>700</v>
      </c>
      <c r="AJ25" s="25">
        <v>752</v>
      </c>
      <c r="AK25" s="25">
        <v>0</v>
      </c>
      <c r="AL25" s="25">
        <f t="shared" si="10"/>
        <v>752</v>
      </c>
      <c r="AM25" s="25">
        <f t="shared" si="13"/>
        <v>7987</v>
      </c>
      <c r="AN25" s="25">
        <f t="shared" si="13"/>
        <v>0</v>
      </c>
      <c r="AO25" s="25">
        <f t="shared" si="11"/>
        <v>7987</v>
      </c>
    </row>
    <row r="26" spans="2:41" x14ac:dyDescent="0.25">
      <c r="B26" s="38" t="s">
        <v>27</v>
      </c>
      <c r="C26" s="25">
        <v>310</v>
      </c>
      <c r="D26" s="25">
        <v>0</v>
      </c>
      <c r="E26" s="25">
        <f t="shared" si="0"/>
        <v>310</v>
      </c>
      <c r="F26" s="25">
        <v>260</v>
      </c>
      <c r="G26" s="25">
        <v>0</v>
      </c>
      <c r="H26" s="25">
        <f t="shared" si="1"/>
        <v>260</v>
      </c>
      <c r="I26" s="25">
        <v>254</v>
      </c>
      <c r="J26" s="25">
        <v>0</v>
      </c>
      <c r="K26" s="25">
        <f t="shared" si="2"/>
        <v>254</v>
      </c>
      <c r="L26" s="25">
        <v>244</v>
      </c>
      <c r="M26" s="25">
        <v>0</v>
      </c>
      <c r="N26" s="25">
        <f t="shared" si="3"/>
        <v>244</v>
      </c>
      <c r="O26" s="25">
        <v>186</v>
      </c>
      <c r="P26" s="25">
        <v>0</v>
      </c>
      <c r="Q26" s="25">
        <f t="shared" si="4"/>
        <v>186</v>
      </c>
      <c r="R26" s="25">
        <v>180</v>
      </c>
      <c r="S26" s="25">
        <v>0</v>
      </c>
      <c r="T26" s="25">
        <f t="shared" si="5"/>
        <v>180</v>
      </c>
      <c r="U26" s="25">
        <v>186</v>
      </c>
      <c r="V26" s="25">
        <v>0</v>
      </c>
      <c r="W26" s="25">
        <f t="shared" si="6"/>
        <v>186</v>
      </c>
      <c r="X26" s="25">
        <v>214</v>
      </c>
      <c r="Y26" s="25">
        <v>0</v>
      </c>
      <c r="Z26" s="25">
        <f t="shared" si="7"/>
        <v>214</v>
      </c>
      <c r="AA26" s="25">
        <v>182</v>
      </c>
      <c r="AB26" s="25">
        <v>0</v>
      </c>
      <c r="AC26" s="25">
        <f t="shared" si="8"/>
        <v>182</v>
      </c>
      <c r="AD26" s="25">
        <v>228</v>
      </c>
      <c r="AE26" s="25">
        <v>0</v>
      </c>
      <c r="AF26" s="25">
        <f t="shared" si="12"/>
        <v>228</v>
      </c>
      <c r="AG26" s="25">
        <v>260</v>
      </c>
      <c r="AH26" s="25">
        <v>0</v>
      </c>
      <c r="AI26" s="25">
        <f t="shared" si="9"/>
        <v>260</v>
      </c>
      <c r="AJ26" s="25">
        <v>292</v>
      </c>
      <c r="AK26" s="25">
        <v>0</v>
      </c>
      <c r="AL26" s="25">
        <f t="shared" si="10"/>
        <v>292</v>
      </c>
      <c r="AM26" s="25">
        <f t="shared" si="13"/>
        <v>2796</v>
      </c>
      <c r="AN26" s="25">
        <f t="shared" si="13"/>
        <v>0</v>
      </c>
      <c r="AO26" s="25">
        <f t="shared" si="11"/>
        <v>2796</v>
      </c>
    </row>
    <row r="27" spans="2:41" x14ac:dyDescent="0.25">
      <c r="B27" s="38" t="s">
        <v>28</v>
      </c>
      <c r="C27" s="25">
        <v>126</v>
      </c>
      <c r="D27" s="25">
        <v>0</v>
      </c>
      <c r="E27" s="25">
        <f t="shared" si="0"/>
        <v>126</v>
      </c>
      <c r="F27" s="25">
        <v>116</v>
      </c>
      <c r="G27" s="25">
        <v>0</v>
      </c>
      <c r="H27" s="25">
        <f t="shared" si="1"/>
        <v>116</v>
      </c>
      <c r="I27" s="25">
        <v>122</v>
      </c>
      <c r="J27" s="25">
        <v>0</v>
      </c>
      <c r="K27" s="25">
        <f t="shared" si="2"/>
        <v>122</v>
      </c>
      <c r="L27" s="25">
        <v>86</v>
      </c>
      <c r="M27" s="25">
        <v>0</v>
      </c>
      <c r="N27" s="25">
        <f t="shared" si="3"/>
        <v>86</v>
      </c>
      <c r="O27" s="25">
        <v>93</v>
      </c>
      <c r="P27" s="25">
        <v>5</v>
      </c>
      <c r="Q27" s="25">
        <f t="shared" si="4"/>
        <v>98</v>
      </c>
      <c r="R27" s="25">
        <v>86</v>
      </c>
      <c r="S27" s="25">
        <v>0</v>
      </c>
      <c r="T27" s="25">
        <f t="shared" si="5"/>
        <v>86</v>
      </c>
      <c r="U27" s="25">
        <v>93</v>
      </c>
      <c r="V27" s="25">
        <v>5</v>
      </c>
      <c r="W27" s="25">
        <f t="shared" si="6"/>
        <v>98</v>
      </c>
      <c r="X27" s="25">
        <v>90</v>
      </c>
      <c r="Y27" s="25">
        <v>0</v>
      </c>
      <c r="Z27" s="25">
        <f t="shared" si="7"/>
        <v>90</v>
      </c>
      <c r="AA27" s="25">
        <v>78</v>
      </c>
      <c r="AB27" s="25">
        <v>0</v>
      </c>
      <c r="AC27" s="25">
        <f t="shared" si="8"/>
        <v>78</v>
      </c>
      <c r="AD27" s="25">
        <v>90</v>
      </c>
      <c r="AE27" s="25">
        <v>0</v>
      </c>
      <c r="AF27" s="25">
        <f t="shared" si="12"/>
        <v>90</v>
      </c>
      <c r="AG27" s="25">
        <v>86</v>
      </c>
      <c r="AH27" s="25">
        <v>0</v>
      </c>
      <c r="AI27" s="25">
        <f t="shared" si="9"/>
        <v>86</v>
      </c>
      <c r="AJ27" s="25">
        <v>88</v>
      </c>
      <c r="AK27" s="25">
        <v>0</v>
      </c>
      <c r="AL27" s="25">
        <f t="shared" si="10"/>
        <v>88</v>
      </c>
      <c r="AM27" s="25">
        <f t="shared" si="13"/>
        <v>1154</v>
      </c>
      <c r="AN27" s="25">
        <f t="shared" si="13"/>
        <v>10</v>
      </c>
      <c r="AO27" s="25">
        <f t="shared" si="11"/>
        <v>1164</v>
      </c>
    </row>
    <row r="28" spans="2:41" x14ac:dyDescent="0.25">
      <c r="B28" s="38" t="s">
        <v>29</v>
      </c>
      <c r="C28" s="25">
        <v>368</v>
      </c>
      <c r="D28" s="25">
        <v>0</v>
      </c>
      <c r="E28" s="25">
        <f t="shared" si="0"/>
        <v>368</v>
      </c>
      <c r="F28" s="25">
        <v>293</v>
      </c>
      <c r="G28" s="25">
        <v>0</v>
      </c>
      <c r="H28" s="25">
        <f t="shared" si="1"/>
        <v>293</v>
      </c>
      <c r="I28" s="25">
        <v>328</v>
      </c>
      <c r="J28" s="25">
        <v>2</v>
      </c>
      <c r="K28" s="25">
        <f t="shared" si="2"/>
        <v>330</v>
      </c>
      <c r="L28" s="25">
        <v>298</v>
      </c>
      <c r="M28" s="25">
        <v>0</v>
      </c>
      <c r="N28" s="25">
        <f t="shared" si="3"/>
        <v>298</v>
      </c>
      <c r="O28" s="25">
        <v>274</v>
      </c>
      <c r="P28" s="25">
        <v>0</v>
      </c>
      <c r="Q28" s="25">
        <f t="shared" si="4"/>
        <v>274</v>
      </c>
      <c r="R28" s="25">
        <v>246</v>
      </c>
      <c r="S28" s="25">
        <v>0</v>
      </c>
      <c r="T28" s="25">
        <f t="shared" si="5"/>
        <v>246</v>
      </c>
      <c r="U28" s="25">
        <v>258</v>
      </c>
      <c r="V28" s="25">
        <v>0</v>
      </c>
      <c r="W28" s="25">
        <f t="shared" si="6"/>
        <v>258</v>
      </c>
      <c r="X28" s="25">
        <v>185</v>
      </c>
      <c r="Y28" s="25">
        <v>0</v>
      </c>
      <c r="Z28" s="25">
        <f t="shared" si="7"/>
        <v>185</v>
      </c>
      <c r="AA28" s="25">
        <v>249</v>
      </c>
      <c r="AB28" s="25">
        <v>0</v>
      </c>
      <c r="AC28" s="25">
        <f t="shared" si="8"/>
        <v>249</v>
      </c>
      <c r="AD28" s="25">
        <v>272</v>
      </c>
      <c r="AE28" s="25">
        <v>1</v>
      </c>
      <c r="AF28" s="25">
        <f t="shared" si="12"/>
        <v>273</v>
      </c>
      <c r="AG28" s="25">
        <v>330</v>
      </c>
      <c r="AH28" s="25">
        <v>0</v>
      </c>
      <c r="AI28" s="25">
        <f t="shared" si="9"/>
        <v>330</v>
      </c>
      <c r="AJ28" s="25">
        <v>372</v>
      </c>
      <c r="AK28" s="25">
        <v>0</v>
      </c>
      <c r="AL28" s="25">
        <f t="shared" si="10"/>
        <v>372</v>
      </c>
      <c r="AM28" s="25">
        <f t="shared" si="13"/>
        <v>3473</v>
      </c>
      <c r="AN28" s="25">
        <f t="shared" si="13"/>
        <v>3</v>
      </c>
      <c r="AO28" s="25">
        <f t="shared" si="11"/>
        <v>3476</v>
      </c>
    </row>
    <row r="29" spans="2:41" x14ac:dyDescent="0.25">
      <c r="B29" s="38" t="s">
        <v>30</v>
      </c>
      <c r="C29" s="25">
        <v>4</v>
      </c>
      <c r="D29" s="25">
        <v>0</v>
      </c>
      <c r="E29" s="25">
        <f t="shared" si="0"/>
        <v>4</v>
      </c>
      <c r="F29" s="25">
        <v>2</v>
      </c>
      <c r="G29" s="25">
        <v>0</v>
      </c>
      <c r="H29" s="25">
        <f t="shared" si="1"/>
        <v>2</v>
      </c>
      <c r="I29" s="25">
        <v>0</v>
      </c>
      <c r="J29" s="25">
        <v>0</v>
      </c>
      <c r="K29" s="25">
        <f t="shared" si="2"/>
        <v>0</v>
      </c>
      <c r="L29" s="25">
        <v>0</v>
      </c>
      <c r="M29" s="25">
        <v>0</v>
      </c>
      <c r="N29" s="25">
        <f t="shared" si="3"/>
        <v>0</v>
      </c>
      <c r="O29" s="25"/>
      <c r="P29" s="25"/>
      <c r="Q29" s="25">
        <f t="shared" si="4"/>
        <v>0</v>
      </c>
      <c r="R29" s="25">
        <v>8</v>
      </c>
      <c r="S29" s="25">
        <v>0</v>
      </c>
      <c r="T29" s="25">
        <f t="shared" si="5"/>
        <v>8</v>
      </c>
      <c r="U29" s="25">
        <v>0</v>
      </c>
      <c r="V29" s="25">
        <v>0</v>
      </c>
      <c r="W29" s="25">
        <f t="shared" si="6"/>
        <v>0</v>
      </c>
      <c r="X29" s="25">
        <v>0</v>
      </c>
      <c r="Y29" s="25">
        <v>0</v>
      </c>
      <c r="Z29" s="25">
        <f t="shared" si="7"/>
        <v>0</v>
      </c>
      <c r="AA29" s="25">
        <v>0</v>
      </c>
      <c r="AB29" s="25">
        <v>0</v>
      </c>
      <c r="AC29" s="25">
        <f t="shared" si="8"/>
        <v>0</v>
      </c>
      <c r="AD29" s="25">
        <v>0</v>
      </c>
      <c r="AE29" s="25">
        <v>0</v>
      </c>
      <c r="AF29" s="25">
        <f t="shared" si="12"/>
        <v>0</v>
      </c>
      <c r="AG29" s="25">
        <v>2</v>
      </c>
      <c r="AH29" s="25">
        <v>0</v>
      </c>
      <c r="AI29" s="25">
        <f t="shared" si="9"/>
        <v>2</v>
      </c>
      <c r="AJ29" s="25">
        <v>0</v>
      </c>
      <c r="AK29" s="25">
        <v>0</v>
      </c>
      <c r="AL29" s="25">
        <f t="shared" si="10"/>
        <v>0</v>
      </c>
      <c r="AM29" s="25">
        <f t="shared" si="13"/>
        <v>16</v>
      </c>
      <c r="AN29" s="25">
        <f t="shared" si="13"/>
        <v>0</v>
      </c>
      <c r="AO29" s="25">
        <f t="shared" si="11"/>
        <v>16</v>
      </c>
    </row>
    <row r="30" spans="2:41" x14ac:dyDescent="0.25">
      <c r="B30" s="38" t="s">
        <v>31</v>
      </c>
      <c r="C30" s="25">
        <v>0</v>
      </c>
      <c r="D30" s="25">
        <v>0</v>
      </c>
      <c r="E30" s="25">
        <f>SUM(C30:D30)</f>
        <v>0</v>
      </c>
      <c r="F30" s="25">
        <v>0</v>
      </c>
      <c r="G30" s="25">
        <v>0</v>
      </c>
      <c r="H30" s="25">
        <f>SUM(F30:G30)</f>
        <v>0</v>
      </c>
      <c r="I30" s="25">
        <v>0</v>
      </c>
      <c r="J30" s="25">
        <v>0</v>
      </c>
      <c r="K30" s="25">
        <f>SUM(I30:J30)</f>
        <v>0</v>
      </c>
      <c r="L30" s="25">
        <v>0</v>
      </c>
      <c r="M30" s="25">
        <v>0</v>
      </c>
      <c r="N30" s="25">
        <f>SUM(L30:M30)</f>
        <v>0</v>
      </c>
      <c r="O30" s="25">
        <v>8</v>
      </c>
      <c r="P30" s="25">
        <v>0</v>
      </c>
      <c r="Q30" s="25">
        <f>SUM(O30:P30)</f>
        <v>8</v>
      </c>
      <c r="R30" s="25">
        <v>0</v>
      </c>
      <c r="S30" s="25">
        <v>0</v>
      </c>
      <c r="T30" s="25">
        <f>SUM(R30:S30)</f>
        <v>0</v>
      </c>
      <c r="U30" s="25">
        <v>0</v>
      </c>
      <c r="V30" s="25">
        <v>0</v>
      </c>
      <c r="W30" s="25">
        <f>SUM(U30:V30)</f>
        <v>0</v>
      </c>
      <c r="X30" s="25">
        <v>0</v>
      </c>
      <c r="Y30" s="25">
        <v>0</v>
      </c>
      <c r="Z30" s="25">
        <f>SUM(X30:Y30)</f>
        <v>0</v>
      </c>
      <c r="AA30" s="25">
        <v>0</v>
      </c>
      <c r="AB30" s="25">
        <v>0</v>
      </c>
      <c r="AC30" s="25">
        <f>SUM(AA30:AB30)</f>
        <v>0</v>
      </c>
      <c r="AD30" s="25">
        <v>0</v>
      </c>
      <c r="AE30" s="25">
        <v>0</v>
      </c>
      <c r="AF30" s="25">
        <f>SUM(AD30:AE30)</f>
        <v>0</v>
      </c>
      <c r="AG30" s="25">
        <v>0</v>
      </c>
      <c r="AH30" s="25">
        <v>0</v>
      </c>
      <c r="AI30" s="25">
        <f>SUM(AG30:AH30)</f>
        <v>0</v>
      </c>
      <c r="AJ30" s="25">
        <v>2</v>
      </c>
      <c r="AK30" s="25">
        <v>0</v>
      </c>
      <c r="AL30" s="25">
        <f>SUM(AJ30:AK30)</f>
        <v>2</v>
      </c>
      <c r="AM30" s="25">
        <f>C30+F30+I30+L30+O30+R30+U30+X30+AA30+AD30+AG30+AJ30</f>
        <v>10</v>
      </c>
      <c r="AN30" s="25">
        <f t="shared" si="13"/>
        <v>0</v>
      </c>
      <c r="AO30" s="25">
        <f t="shared" si="11"/>
        <v>10</v>
      </c>
    </row>
    <row r="31" spans="2:41" x14ac:dyDescent="0.25">
      <c r="B31" s="36" t="s">
        <v>32</v>
      </c>
      <c r="C31" s="37">
        <v>3966</v>
      </c>
      <c r="D31" s="37">
        <v>5127</v>
      </c>
      <c r="E31" s="37">
        <f t="shared" si="0"/>
        <v>9093</v>
      </c>
      <c r="F31" s="37">
        <v>3714</v>
      </c>
      <c r="G31" s="37">
        <v>5068</v>
      </c>
      <c r="H31" s="37">
        <f t="shared" si="1"/>
        <v>8782</v>
      </c>
      <c r="I31" s="37">
        <v>3842</v>
      </c>
      <c r="J31" s="37">
        <v>4978</v>
      </c>
      <c r="K31" s="37">
        <f t="shared" si="2"/>
        <v>8820</v>
      </c>
      <c r="L31" s="37">
        <v>4036</v>
      </c>
      <c r="M31" s="37">
        <v>4440</v>
      </c>
      <c r="N31" s="37">
        <f t="shared" si="3"/>
        <v>8476</v>
      </c>
      <c r="O31" s="37">
        <v>3732</v>
      </c>
      <c r="P31" s="37">
        <v>4311</v>
      </c>
      <c r="Q31" s="37">
        <f t="shared" si="4"/>
        <v>8043</v>
      </c>
      <c r="R31" s="37">
        <v>3470</v>
      </c>
      <c r="S31" s="37">
        <v>4191</v>
      </c>
      <c r="T31" s="37">
        <f t="shared" si="5"/>
        <v>7661</v>
      </c>
      <c r="U31" s="37">
        <v>3944</v>
      </c>
      <c r="V31" s="37">
        <v>4624</v>
      </c>
      <c r="W31" s="37">
        <f t="shared" si="6"/>
        <v>8568</v>
      </c>
      <c r="X31" s="37">
        <v>3808</v>
      </c>
      <c r="Y31" s="37">
        <v>4590</v>
      </c>
      <c r="Z31" s="37">
        <f t="shared" si="7"/>
        <v>8398</v>
      </c>
      <c r="AA31" s="37">
        <v>3340</v>
      </c>
      <c r="AB31" s="37">
        <v>4084</v>
      </c>
      <c r="AC31" s="37">
        <f t="shared" si="8"/>
        <v>7424</v>
      </c>
      <c r="AD31" s="37">
        <v>3980</v>
      </c>
      <c r="AE31" s="37">
        <v>4417</v>
      </c>
      <c r="AF31" s="37">
        <f t="shared" si="12"/>
        <v>8397</v>
      </c>
      <c r="AG31" s="37">
        <v>4022</v>
      </c>
      <c r="AH31" s="37">
        <v>5200</v>
      </c>
      <c r="AI31" s="37">
        <f t="shared" si="9"/>
        <v>9222</v>
      </c>
      <c r="AJ31" s="37">
        <v>4428</v>
      </c>
      <c r="AK31" s="37">
        <v>6147</v>
      </c>
      <c r="AL31" s="37">
        <f t="shared" si="10"/>
        <v>10575</v>
      </c>
      <c r="AM31" s="37">
        <f t="shared" si="13"/>
        <v>46282</v>
      </c>
      <c r="AN31" s="37">
        <f t="shared" si="13"/>
        <v>57177</v>
      </c>
      <c r="AO31" s="37">
        <f t="shared" si="11"/>
        <v>103459</v>
      </c>
    </row>
    <row r="32" spans="2:41" x14ac:dyDescent="0.25">
      <c r="B32" s="38" t="s">
        <v>33</v>
      </c>
      <c r="C32" s="25">
        <v>98</v>
      </c>
      <c r="D32" s="25">
        <v>0</v>
      </c>
      <c r="E32" s="25">
        <f t="shared" si="0"/>
        <v>98</v>
      </c>
      <c r="F32" s="25">
        <v>60</v>
      </c>
      <c r="G32" s="25">
        <v>0</v>
      </c>
      <c r="H32" s="25">
        <f t="shared" si="1"/>
        <v>60</v>
      </c>
      <c r="I32" s="25">
        <v>64</v>
      </c>
      <c r="J32" s="25">
        <v>0</v>
      </c>
      <c r="K32" s="25">
        <f t="shared" si="2"/>
        <v>64</v>
      </c>
      <c r="L32" s="25">
        <v>90</v>
      </c>
      <c r="M32" s="25">
        <v>0</v>
      </c>
      <c r="N32" s="25">
        <f t="shared" si="3"/>
        <v>90</v>
      </c>
      <c r="O32" s="25">
        <v>68</v>
      </c>
      <c r="P32" s="25">
        <v>0</v>
      </c>
      <c r="Q32" s="25">
        <f t="shared" si="4"/>
        <v>68</v>
      </c>
      <c r="R32" s="25">
        <v>62</v>
      </c>
      <c r="S32" s="25">
        <v>0</v>
      </c>
      <c r="T32" s="25">
        <f t="shared" si="5"/>
        <v>62</v>
      </c>
      <c r="U32" s="25">
        <v>64</v>
      </c>
      <c r="V32" s="25">
        <v>0</v>
      </c>
      <c r="W32" s="25">
        <f t="shared" si="6"/>
        <v>64</v>
      </c>
      <c r="X32" s="25">
        <v>56</v>
      </c>
      <c r="Y32" s="25">
        <v>0</v>
      </c>
      <c r="Z32" s="25">
        <f t="shared" si="7"/>
        <v>56</v>
      </c>
      <c r="AA32" s="25">
        <v>56</v>
      </c>
      <c r="AB32" s="25">
        <v>0</v>
      </c>
      <c r="AC32" s="25">
        <f t="shared" si="8"/>
        <v>56</v>
      </c>
      <c r="AD32" s="25">
        <v>68</v>
      </c>
      <c r="AE32" s="25">
        <v>0</v>
      </c>
      <c r="AF32" s="25">
        <f t="shared" si="12"/>
        <v>68</v>
      </c>
      <c r="AG32" s="25">
        <v>60</v>
      </c>
      <c r="AH32" s="25">
        <v>0</v>
      </c>
      <c r="AI32" s="25">
        <f t="shared" si="9"/>
        <v>60</v>
      </c>
      <c r="AJ32" s="25">
        <v>63</v>
      </c>
      <c r="AK32" s="25">
        <v>0</v>
      </c>
      <c r="AL32" s="25">
        <f t="shared" si="10"/>
        <v>63</v>
      </c>
      <c r="AM32" s="25">
        <f t="shared" si="13"/>
        <v>809</v>
      </c>
      <c r="AN32" s="25">
        <f t="shared" si="13"/>
        <v>0</v>
      </c>
      <c r="AO32" s="25">
        <f t="shared" si="11"/>
        <v>809</v>
      </c>
    </row>
    <row r="33" spans="2:44" x14ac:dyDescent="0.25">
      <c r="B33" s="38" t="s">
        <v>34</v>
      </c>
      <c r="C33" s="25">
        <v>186</v>
      </c>
      <c r="D33" s="25">
        <v>0</v>
      </c>
      <c r="E33" s="25">
        <f t="shared" si="0"/>
        <v>186</v>
      </c>
      <c r="F33" s="25">
        <v>174</v>
      </c>
      <c r="G33" s="25">
        <v>0</v>
      </c>
      <c r="H33" s="25">
        <f t="shared" si="1"/>
        <v>174</v>
      </c>
      <c r="I33" s="25">
        <v>186</v>
      </c>
      <c r="J33" s="25">
        <v>0</v>
      </c>
      <c r="K33" s="25">
        <f t="shared" si="2"/>
        <v>186</v>
      </c>
      <c r="L33" s="25">
        <v>206</v>
      </c>
      <c r="M33" s="25">
        <v>0</v>
      </c>
      <c r="N33" s="25">
        <f t="shared" si="3"/>
        <v>206</v>
      </c>
      <c r="O33" s="25">
        <v>174</v>
      </c>
      <c r="P33" s="25">
        <v>0</v>
      </c>
      <c r="Q33" s="25">
        <f t="shared" si="4"/>
        <v>174</v>
      </c>
      <c r="R33" s="25">
        <v>156</v>
      </c>
      <c r="S33" s="25">
        <v>0</v>
      </c>
      <c r="T33" s="25">
        <f t="shared" si="5"/>
        <v>156</v>
      </c>
      <c r="U33" s="25">
        <v>156</v>
      </c>
      <c r="V33" s="25">
        <v>0</v>
      </c>
      <c r="W33" s="25">
        <f t="shared" si="6"/>
        <v>156</v>
      </c>
      <c r="X33" s="25">
        <v>166</v>
      </c>
      <c r="Y33" s="25">
        <v>0</v>
      </c>
      <c r="Z33" s="25">
        <f t="shared" si="7"/>
        <v>166</v>
      </c>
      <c r="AA33" s="25">
        <v>148</v>
      </c>
      <c r="AB33" s="25">
        <v>0</v>
      </c>
      <c r="AC33" s="25">
        <f t="shared" si="8"/>
        <v>148</v>
      </c>
      <c r="AD33" s="25">
        <v>186</v>
      </c>
      <c r="AE33" s="25">
        <v>0</v>
      </c>
      <c r="AF33" s="25">
        <f t="shared" si="12"/>
        <v>186</v>
      </c>
      <c r="AG33" s="25">
        <v>180</v>
      </c>
      <c r="AH33" s="25">
        <v>0</v>
      </c>
      <c r="AI33" s="25">
        <f t="shared" si="9"/>
        <v>180</v>
      </c>
      <c r="AJ33" s="25">
        <v>196</v>
      </c>
      <c r="AK33" s="25">
        <v>0</v>
      </c>
      <c r="AL33" s="25">
        <f t="shared" si="10"/>
        <v>196</v>
      </c>
      <c r="AM33" s="25">
        <f t="shared" si="13"/>
        <v>2114</v>
      </c>
      <c r="AN33" s="25">
        <f t="shared" si="13"/>
        <v>0</v>
      </c>
      <c r="AO33" s="25">
        <f t="shared" si="11"/>
        <v>2114</v>
      </c>
      <c r="AP33" s="17"/>
      <c r="AQ33" s="17"/>
      <c r="AR33" s="17"/>
    </row>
    <row r="34" spans="2:44" x14ac:dyDescent="0.25">
      <c r="B34" s="38" t="s">
        <v>35</v>
      </c>
      <c r="C34" s="25">
        <v>204</v>
      </c>
      <c r="D34" s="25">
        <v>0</v>
      </c>
      <c r="E34" s="25">
        <f t="shared" si="0"/>
        <v>204</v>
      </c>
      <c r="F34" s="25">
        <v>144</v>
      </c>
      <c r="G34" s="25">
        <v>0</v>
      </c>
      <c r="H34" s="25">
        <f t="shared" si="1"/>
        <v>144</v>
      </c>
      <c r="I34" s="25">
        <v>178</v>
      </c>
      <c r="J34" s="25">
        <v>0</v>
      </c>
      <c r="K34" s="25">
        <f t="shared" si="2"/>
        <v>178</v>
      </c>
      <c r="L34" s="25">
        <v>204</v>
      </c>
      <c r="M34" s="25">
        <v>0</v>
      </c>
      <c r="N34" s="25">
        <f t="shared" si="3"/>
        <v>204</v>
      </c>
      <c r="O34" s="25">
        <v>184</v>
      </c>
      <c r="P34" s="25">
        <v>0</v>
      </c>
      <c r="Q34" s="25">
        <f t="shared" si="4"/>
        <v>184</v>
      </c>
      <c r="R34" s="25">
        <v>146</v>
      </c>
      <c r="S34" s="25">
        <v>0</v>
      </c>
      <c r="T34" s="25">
        <f t="shared" si="5"/>
        <v>146</v>
      </c>
      <c r="U34" s="25">
        <v>152</v>
      </c>
      <c r="V34" s="25">
        <v>0</v>
      </c>
      <c r="W34" s="25">
        <f t="shared" si="6"/>
        <v>152</v>
      </c>
      <c r="X34" s="25">
        <v>142</v>
      </c>
      <c r="Y34" s="25">
        <v>0</v>
      </c>
      <c r="Z34" s="25">
        <f t="shared" si="7"/>
        <v>142</v>
      </c>
      <c r="AA34" s="25">
        <v>180</v>
      </c>
      <c r="AB34" s="25">
        <v>0</v>
      </c>
      <c r="AC34" s="25">
        <f t="shared" si="8"/>
        <v>180</v>
      </c>
      <c r="AD34" s="25">
        <v>202</v>
      </c>
      <c r="AE34" s="25">
        <v>0</v>
      </c>
      <c r="AF34" s="25">
        <f t="shared" si="12"/>
        <v>202</v>
      </c>
      <c r="AG34" s="25">
        <v>210</v>
      </c>
      <c r="AH34" s="25">
        <v>0</v>
      </c>
      <c r="AI34" s="25">
        <f t="shared" si="9"/>
        <v>210</v>
      </c>
      <c r="AJ34" s="25">
        <v>244</v>
      </c>
      <c r="AK34" s="25">
        <v>0</v>
      </c>
      <c r="AL34" s="25">
        <f t="shared" si="10"/>
        <v>244</v>
      </c>
      <c r="AM34" s="25">
        <f t="shared" si="13"/>
        <v>2190</v>
      </c>
      <c r="AN34" s="25">
        <f t="shared" si="13"/>
        <v>0</v>
      </c>
      <c r="AO34" s="25">
        <f t="shared" si="11"/>
        <v>2190</v>
      </c>
      <c r="AP34" s="17"/>
      <c r="AQ34" s="17"/>
      <c r="AR34" s="17"/>
    </row>
    <row r="35" spans="2:44" x14ac:dyDescent="0.25">
      <c r="B35" s="39" t="s">
        <v>36</v>
      </c>
      <c r="C35" s="27">
        <v>124</v>
      </c>
      <c r="D35" s="27">
        <v>0</v>
      </c>
      <c r="E35" s="27">
        <f t="shared" si="0"/>
        <v>124</v>
      </c>
      <c r="F35" s="27">
        <v>118</v>
      </c>
      <c r="G35" s="27">
        <v>0</v>
      </c>
      <c r="H35" s="27">
        <f t="shared" si="1"/>
        <v>118</v>
      </c>
      <c r="I35" s="27">
        <v>130</v>
      </c>
      <c r="J35" s="27">
        <v>0</v>
      </c>
      <c r="K35" s="27">
        <f t="shared" si="2"/>
        <v>130</v>
      </c>
      <c r="L35" s="27">
        <v>122</v>
      </c>
      <c r="M35" s="27">
        <v>0</v>
      </c>
      <c r="N35" s="27">
        <f t="shared" si="3"/>
        <v>122</v>
      </c>
      <c r="O35" s="27">
        <v>126</v>
      </c>
      <c r="P35" s="27">
        <v>0</v>
      </c>
      <c r="Q35" s="27">
        <f t="shared" si="4"/>
        <v>126</v>
      </c>
      <c r="R35" s="27">
        <v>122</v>
      </c>
      <c r="S35" s="27">
        <v>0</v>
      </c>
      <c r="T35" s="27">
        <f t="shared" si="5"/>
        <v>122</v>
      </c>
      <c r="U35" s="27">
        <v>126</v>
      </c>
      <c r="V35" s="27">
        <v>0</v>
      </c>
      <c r="W35" s="27">
        <f t="shared" si="6"/>
        <v>126</v>
      </c>
      <c r="X35" s="27">
        <v>130</v>
      </c>
      <c r="Y35" s="27">
        <v>0</v>
      </c>
      <c r="Z35" s="27">
        <f t="shared" si="7"/>
        <v>130</v>
      </c>
      <c r="AA35" s="27">
        <v>128</v>
      </c>
      <c r="AB35" s="27">
        <v>0</v>
      </c>
      <c r="AC35" s="27">
        <f t="shared" si="8"/>
        <v>128</v>
      </c>
      <c r="AD35" s="27">
        <v>126</v>
      </c>
      <c r="AE35" s="27">
        <v>0</v>
      </c>
      <c r="AF35" s="27">
        <f t="shared" si="12"/>
        <v>126</v>
      </c>
      <c r="AG35" s="27">
        <v>123</v>
      </c>
      <c r="AH35" s="27">
        <v>0</v>
      </c>
      <c r="AI35" s="27">
        <f t="shared" si="9"/>
        <v>123</v>
      </c>
      <c r="AJ35" s="27">
        <v>127</v>
      </c>
      <c r="AK35" s="27">
        <v>0</v>
      </c>
      <c r="AL35" s="27">
        <f t="shared" si="10"/>
        <v>127</v>
      </c>
      <c r="AM35" s="27">
        <f t="shared" si="13"/>
        <v>1502</v>
      </c>
      <c r="AN35" s="27">
        <f t="shared" si="13"/>
        <v>0</v>
      </c>
      <c r="AO35" s="27">
        <f t="shared" si="11"/>
        <v>1502</v>
      </c>
      <c r="AP35" s="17"/>
      <c r="AQ35" s="17"/>
      <c r="AR35" s="17"/>
    </row>
    <row r="36" spans="2:44" x14ac:dyDescent="0.25">
      <c r="B36" s="38" t="s">
        <v>37</v>
      </c>
      <c r="C36" s="25">
        <v>682</v>
      </c>
      <c r="D36" s="25">
        <v>2</v>
      </c>
      <c r="E36" s="25">
        <f t="shared" si="0"/>
        <v>684</v>
      </c>
      <c r="F36" s="25">
        <v>655</v>
      </c>
      <c r="G36" s="25">
        <v>2</v>
      </c>
      <c r="H36" s="25">
        <f t="shared" si="1"/>
        <v>657</v>
      </c>
      <c r="I36" s="25">
        <v>781</v>
      </c>
      <c r="J36" s="25">
        <v>0</v>
      </c>
      <c r="K36" s="25">
        <f t="shared" si="2"/>
        <v>781</v>
      </c>
      <c r="L36" s="25">
        <v>754</v>
      </c>
      <c r="M36" s="25">
        <v>2</v>
      </c>
      <c r="N36" s="25">
        <f t="shared" si="3"/>
        <v>756</v>
      </c>
      <c r="O36" s="25">
        <v>706</v>
      </c>
      <c r="P36" s="25">
        <v>2</v>
      </c>
      <c r="Q36" s="25">
        <f t="shared" si="4"/>
        <v>708</v>
      </c>
      <c r="R36" s="25">
        <v>576</v>
      </c>
      <c r="S36" s="25">
        <v>4</v>
      </c>
      <c r="T36" s="25">
        <f t="shared" si="5"/>
        <v>580</v>
      </c>
      <c r="U36" s="25">
        <v>696</v>
      </c>
      <c r="V36" s="25">
        <v>6</v>
      </c>
      <c r="W36" s="25">
        <f t="shared" si="6"/>
        <v>702</v>
      </c>
      <c r="X36" s="25">
        <v>748</v>
      </c>
      <c r="Y36" s="25">
        <v>6</v>
      </c>
      <c r="Z36" s="25">
        <f t="shared" si="7"/>
        <v>754</v>
      </c>
      <c r="AA36" s="25">
        <v>652</v>
      </c>
      <c r="AB36" s="25">
        <v>2</v>
      </c>
      <c r="AC36" s="25">
        <f t="shared" si="8"/>
        <v>654</v>
      </c>
      <c r="AD36" s="25">
        <v>777</v>
      </c>
      <c r="AE36" s="25">
        <v>0</v>
      </c>
      <c r="AF36" s="25">
        <f t="shared" si="12"/>
        <v>777</v>
      </c>
      <c r="AG36" s="25">
        <v>746</v>
      </c>
      <c r="AH36" s="25">
        <v>0</v>
      </c>
      <c r="AI36" s="25">
        <f t="shared" si="9"/>
        <v>746</v>
      </c>
      <c r="AJ36" s="25">
        <v>848</v>
      </c>
      <c r="AK36" s="25">
        <v>0</v>
      </c>
      <c r="AL36" s="25">
        <f t="shared" si="10"/>
        <v>848</v>
      </c>
      <c r="AM36" s="25">
        <f t="shared" si="13"/>
        <v>8621</v>
      </c>
      <c r="AN36" s="25">
        <f t="shared" si="13"/>
        <v>26</v>
      </c>
      <c r="AO36" s="25">
        <f t="shared" si="11"/>
        <v>8647</v>
      </c>
      <c r="AP36" s="17"/>
      <c r="AQ36" s="17"/>
      <c r="AR36" s="17"/>
    </row>
    <row r="37" spans="2:44" x14ac:dyDescent="0.25">
      <c r="B37" s="38" t="s">
        <v>38</v>
      </c>
      <c r="C37" s="25">
        <v>322</v>
      </c>
      <c r="D37" s="25">
        <v>0</v>
      </c>
      <c r="E37" s="25">
        <f t="shared" si="0"/>
        <v>322</v>
      </c>
      <c r="F37" s="25">
        <v>294</v>
      </c>
      <c r="G37" s="25">
        <v>0</v>
      </c>
      <c r="H37" s="25">
        <f t="shared" si="1"/>
        <v>294</v>
      </c>
      <c r="I37" s="25">
        <v>322</v>
      </c>
      <c r="J37" s="25">
        <v>0</v>
      </c>
      <c r="K37" s="25">
        <f t="shared" si="2"/>
        <v>322</v>
      </c>
      <c r="L37" s="25">
        <v>342</v>
      </c>
      <c r="M37" s="25">
        <v>0</v>
      </c>
      <c r="N37" s="25">
        <f t="shared" si="3"/>
        <v>342</v>
      </c>
      <c r="O37" s="25">
        <v>338</v>
      </c>
      <c r="P37" s="25">
        <v>0</v>
      </c>
      <c r="Q37" s="25">
        <f t="shared" si="4"/>
        <v>338</v>
      </c>
      <c r="R37" s="25">
        <v>258</v>
      </c>
      <c r="S37" s="25">
        <v>0</v>
      </c>
      <c r="T37" s="25">
        <f t="shared" si="5"/>
        <v>258</v>
      </c>
      <c r="U37" s="25">
        <v>296</v>
      </c>
      <c r="V37" s="25">
        <v>0</v>
      </c>
      <c r="W37" s="25">
        <f t="shared" si="6"/>
        <v>296</v>
      </c>
      <c r="X37" s="25">
        <v>282</v>
      </c>
      <c r="Y37" s="25">
        <v>0</v>
      </c>
      <c r="Z37" s="25">
        <f t="shared" si="7"/>
        <v>282</v>
      </c>
      <c r="AA37" s="25">
        <v>284</v>
      </c>
      <c r="AB37" s="25">
        <v>0</v>
      </c>
      <c r="AC37" s="25">
        <f t="shared" si="8"/>
        <v>284</v>
      </c>
      <c r="AD37" s="25">
        <v>328</v>
      </c>
      <c r="AE37" s="25">
        <v>0</v>
      </c>
      <c r="AF37" s="25">
        <f t="shared" si="12"/>
        <v>328</v>
      </c>
      <c r="AG37" s="25">
        <v>294</v>
      </c>
      <c r="AH37" s="25">
        <v>0</v>
      </c>
      <c r="AI37" s="25">
        <f t="shared" si="9"/>
        <v>294</v>
      </c>
      <c r="AJ37" s="25">
        <v>314</v>
      </c>
      <c r="AK37" s="25">
        <v>0</v>
      </c>
      <c r="AL37" s="25">
        <f t="shared" si="10"/>
        <v>314</v>
      </c>
      <c r="AM37" s="25">
        <f t="shared" si="13"/>
        <v>3674</v>
      </c>
      <c r="AN37" s="25">
        <f t="shared" si="13"/>
        <v>0</v>
      </c>
      <c r="AO37" s="25">
        <f t="shared" si="11"/>
        <v>3674</v>
      </c>
      <c r="AP37" s="17"/>
      <c r="AQ37" s="17"/>
      <c r="AR37" s="17"/>
    </row>
    <row r="38" spans="2:44" x14ac:dyDescent="0.25">
      <c r="B38" s="39" t="s">
        <v>39</v>
      </c>
      <c r="C38" s="27">
        <v>128</v>
      </c>
      <c r="D38" s="27">
        <v>0</v>
      </c>
      <c r="E38" s="27">
        <f t="shared" si="0"/>
        <v>128</v>
      </c>
      <c r="F38" s="27">
        <v>122</v>
      </c>
      <c r="G38" s="27">
        <v>0</v>
      </c>
      <c r="H38" s="27">
        <f t="shared" si="1"/>
        <v>122</v>
      </c>
      <c r="I38" s="27">
        <v>124</v>
      </c>
      <c r="J38" s="27">
        <v>0</v>
      </c>
      <c r="K38" s="27">
        <f t="shared" si="2"/>
        <v>124</v>
      </c>
      <c r="L38" s="27">
        <v>128</v>
      </c>
      <c r="M38" s="27">
        <v>0</v>
      </c>
      <c r="N38" s="27">
        <f t="shared" si="3"/>
        <v>128</v>
      </c>
      <c r="O38" s="27">
        <v>128</v>
      </c>
      <c r="P38" s="27">
        <v>0</v>
      </c>
      <c r="Q38" s="27">
        <f t="shared" si="4"/>
        <v>128</v>
      </c>
      <c r="R38" s="27">
        <v>120</v>
      </c>
      <c r="S38" s="27">
        <v>0</v>
      </c>
      <c r="T38" s="27">
        <f t="shared" si="5"/>
        <v>120</v>
      </c>
      <c r="U38" s="27">
        <v>126</v>
      </c>
      <c r="V38" s="27">
        <v>0</v>
      </c>
      <c r="W38" s="27">
        <f t="shared" si="6"/>
        <v>126</v>
      </c>
      <c r="X38" s="27">
        <v>110</v>
      </c>
      <c r="Y38" s="27">
        <v>0</v>
      </c>
      <c r="Z38" s="27">
        <f t="shared" si="7"/>
        <v>110</v>
      </c>
      <c r="AA38" s="27">
        <v>120</v>
      </c>
      <c r="AB38" s="27">
        <v>0</v>
      </c>
      <c r="AC38" s="27">
        <f t="shared" si="8"/>
        <v>120</v>
      </c>
      <c r="AD38" s="27">
        <v>124</v>
      </c>
      <c r="AE38" s="27">
        <v>0</v>
      </c>
      <c r="AF38" s="27">
        <f t="shared" si="12"/>
        <v>124</v>
      </c>
      <c r="AG38" s="27">
        <v>128</v>
      </c>
      <c r="AH38" s="27">
        <v>0</v>
      </c>
      <c r="AI38" s="27">
        <f t="shared" si="9"/>
        <v>128</v>
      </c>
      <c r="AJ38" s="27">
        <v>142</v>
      </c>
      <c r="AK38" s="27">
        <v>0</v>
      </c>
      <c r="AL38" s="27">
        <f t="shared" si="10"/>
        <v>142</v>
      </c>
      <c r="AM38" s="27">
        <f t="shared" si="13"/>
        <v>1500</v>
      </c>
      <c r="AN38" s="27">
        <f t="shared" si="13"/>
        <v>0</v>
      </c>
      <c r="AO38" s="27">
        <f t="shared" si="11"/>
        <v>1500</v>
      </c>
      <c r="AP38" s="17"/>
      <c r="AQ38" s="17"/>
      <c r="AR38" s="17"/>
    </row>
    <row r="39" spans="2:44" x14ac:dyDescent="0.25">
      <c r="B39" s="38" t="s">
        <v>40</v>
      </c>
      <c r="C39" s="25">
        <v>789</v>
      </c>
      <c r="D39" s="25">
        <v>0</v>
      </c>
      <c r="E39" s="25">
        <f t="shared" si="0"/>
        <v>789</v>
      </c>
      <c r="F39" s="25">
        <v>714</v>
      </c>
      <c r="G39" s="25">
        <v>0</v>
      </c>
      <c r="H39" s="25">
        <f t="shared" si="1"/>
        <v>714</v>
      </c>
      <c r="I39" s="25">
        <v>721</v>
      </c>
      <c r="J39" s="25">
        <v>0</v>
      </c>
      <c r="K39" s="25">
        <f t="shared" si="2"/>
        <v>721</v>
      </c>
      <c r="L39" s="25">
        <v>780</v>
      </c>
      <c r="M39" s="25">
        <v>0</v>
      </c>
      <c r="N39" s="25">
        <f t="shared" si="3"/>
        <v>780</v>
      </c>
      <c r="O39" s="25">
        <v>728</v>
      </c>
      <c r="P39" s="25">
        <v>0</v>
      </c>
      <c r="Q39" s="25">
        <f t="shared" si="4"/>
        <v>728</v>
      </c>
      <c r="R39" s="25">
        <v>657</v>
      </c>
      <c r="S39" s="25">
        <v>0</v>
      </c>
      <c r="T39" s="25">
        <f t="shared" si="5"/>
        <v>657</v>
      </c>
      <c r="U39" s="25">
        <v>742</v>
      </c>
      <c r="V39" s="25">
        <v>0</v>
      </c>
      <c r="W39" s="25">
        <f t="shared" si="6"/>
        <v>742</v>
      </c>
      <c r="X39" s="25">
        <v>684</v>
      </c>
      <c r="Y39" s="25">
        <v>0</v>
      </c>
      <c r="Z39" s="25">
        <f t="shared" si="7"/>
        <v>684</v>
      </c>
      <c r="AA39" s="25">
        <v>666</v>
      </c>
      <c r="AB39" s="25">
        <v>4</v>
      </c>
      <c r="AC39" s="25">
        <f t="shared" si="8"/>
        <v>670</v>
      </c>
      <c r="AD39" s="25">
        <v>764</v>
      </c>
      <c r="AE39" s="25">
        <v>0</v>
      </c>
      <c r="AF39" s="25">
        <f t="shared" si="12"/>
        <v>764</v>
      </c>
      <c r="AG39" s="25">
        <v>709</v>
      </c>
      <c r="AH39" s="25">
        <v>3</v>
      </c>
      <c r="AI39" s="25">
        <f t="shared" si="9"/>
        <v>712</v>
      </c>
      <c r="AJ39" s="25">
        <v>798</v>
      </c>
      <c r="AK39" s="25">
        <v>2</v>
      </c>
      <c r="AL39" s="25">
        <f t="shared" si="10"/>
        <v>800</v>
      </c>
      <c r="AM39" s="25">
        <f t="shared" si="13"/>
        <v>8752</v>
      </c>
      <c r="AN39" s="25">
        <f t="shared" si="13"/>
        <v>9</v>
      </c>
      <c r="AO39" s="25">
        <f t="shared" si="11"/>
        <v>8761</v>
      </c>
      <c r="AP39" s="17"/>
      <c r="AQ39" s="17"/>
      <c r="AR39" s="17"/>
    </row>
    <row r="40" spans="2:44" x14ac:dyDescent="0.25">
      <c r="B40" s="38" t="s">
        <v>41</v>
      </c>
      <c r="C40" s="25">
        <v>1054</v>
      </c>
      <c r="D40" s="25">
        <v>0</v>
      </c>
      <c r="E40" s="25">
        <f t="shared" si="0"/>
        <v>1054</v>
      </c>
      <c r="F40" s="25">
        <v>944</v>
      </c>
      <c r="G40" s="25">
        <v>0</v>
      </c>
      <c r="H40" s="25">
        <f t="shared" si="1"/>
        <v>944</v>
      </c>
      <c r="I40" s="25">
        <v>958</v>
      </c>
      <c r="J40" s="25">
        <v>0</v>
      </c>
      <c r="K40" s="25">
        <f t="shared" si="2"/>
        <v>958</v>
      </c>
      <c r="L40" s="25">
        <v>962</v>
      </c>
      <c r="M40" s="25">
        <v>0</v>
      </c>
      <c r="N40" s="25">
        <f t="shared" si="3"/>
        <v>962</v>
      </c>
      <c r="O40" s="25">
        <v>916</v>
      </c>
      <c r="P40" s="25">
        <v>0</v>
      </c>
      <c r="Q40" s="25">
        <f t="shared" si="4"/>
        <v>916</v>
      </c>
      <c r="R40" s="25">
        <v>850</v>
      </c>
      <c r="S40" s="25">
        <v>0</v>
      </c>
      <c r="T40" s="25">
        <f t="shared" si="5"/>
        <v>850</v>
      </c>
      <c r="U40" s="25">
        <v>962</v>
      </c>
      <c r="V40" s="25">
        <v>0</v>
      </c>
      <c r="W40" s="25">
        <f t="shared" si="6"/>
        <v>962</v>
      </c>
      <c r="X40" s="25">
        <v>886</v>
      </c>
      <c r="Y40" s="25">
        <v>0</v>
      </c>
      <c r="Z40" s="25">
        <f t="shared" si="7"/>
        <v>886</v>
      </c>
      <c r="AA40" s="25">
        <v>910</v>
      </c>
      <c r="AB40" s="25">
        <v>0</v>
      </c>
      <c r="AC40" s="25">
        <f t="shared" si="8"/>
        <v>910</v>
      </c>
      <c r="AD40" s="25">
        <v>972</v>
      </c>
      <c r="AE40" s="25">
        <v>2</v>
      </c>
      <c r="AF40" s="25">
        <f t="shared" si="12"/>
        <v>974</v>
      </c>
      <c r="AG40" s="25">
        <v>1009</v>
      </c>
      <c r="AH40" s="25">
        <v>1</v>
      </c>
      <c r="AI40" s="25">
        <f t="shared" si="9"/>
        <v>1010</v>
      </c>
      <c r="AJ40" s="25">
        <v>1134</v>
      </c>
      <c r="AK40" s="25">
        <v>0</v>
      </c>
      <c r="AL40" s="25">
        <f t="shared" si="10"/>
        <v>1134</v>
      </c>
      <c r="AM40" s="25">
        <f t="shared" si="13"/>
        <v>11557</v>
      </c>
      <c r="AN40" s="25">
        <f t="shared" si="13"/>
        <v>3</v>
      </c>
      <c r="AO40" s="25">
        <f t="shared" si="11"/>
        <v>11560</v>
      </c>
      <c r="AP40" s="17"/>
      <c r="AQ40" s="17"/>
      <c r="AR40" s="17"/>
    </row>
    <row r="41" spans="2:44" x14ac:dyDescent="0.25">
      <c r="B41" s="40" t="s">
        <v>42</v>
      </c>
      <c r="C41" s="29">
        <v>280</v>
      </c>
      <c r="D41" s="29">
        <v>145</v>
      </c>
      <c r="E41" s="29">
        <f t="shared" si="0"/>
        <v>425</v>
      </c>
      <c r="F41" s="29">
        <v>280</v>
      </c>
      <c r="G41" s="29">
        <v>203</v>
      </c>
      <c r="H41" s="29">
        <f t="shared" si="1"/>
        <v>483</v>
      </c>
      <c r="I41" s="29">
        <v>275</v>
      </c>
      <c r="J41" s="29">
        <v>220</v>
      </c>
      <c r="K41" s="29">
        <f t="shared" si="2"/>
        <v>495</v>
      </c>
      <c r="L41" s="29">
        <v>240</v>
      </c>
      <c r="M41" s="29">
        <v>134</v>
      </c>
      <c r="N41" s="29">
        <f t="shared" si="3"/>
        <v>374</v>
      </c>
      <c r="O41" s="29">
        <v>275</v>
      </c>
      <c r="P41" s="29">
        <v>47</v>
      </c>
      <c r="Q41" s="29">
        <f t="shared" si="4"/>
        <v>322</v>
      </c>
      <c r="R41" s="29">
        <v>241</v>
      </c>
      <c r="S41" s="29">
        <v>82</v>
      </c>
      <c r="T41" s="29">
        <f t="shared" si="5"/>
        <v>323</v>
      </c>
      <c r="U41" s="29">
        <v>230</v>
      </c>
      <c r="V41" s="29">
        <v>120</v>
      </c>
      <c r="W41" s="29">
        <f t="shared" si="6"/>
        <v>350</v>
      </c>
      <c r="X41" s="29">
        <v>264</v>
      </c>
      <c r="Y41" s="29">
        <v>113</v>
      </c>
      <c r="Z41" s="29">
        <f t="shared" si="7"/>
        <v>377</v>
      </c>
      <c r="AA41" s="29">
        <v>251</v>
      </c>
      <c r="AB41" s="29">
        <v>94</v>
      </c>
      <c r="AC41" s="29">
        <f t="shared" si="8"/>
        <v>345</v>
      </c>
      <c r="AD41" s="29">
        <v>259</v>
      </c>
      <c r="AE41" s="29">
        <v>76</v>
      </c>
      <c r="AF41" s="29">
        <f t="shared" si="12"/>
        <v>335</v>
      </c>
      <c r="AG41" s="29">
        <v>266</v>
      </c>
      <c r="AH41" s="29">
        <v>193</v>
      </c>
      <c r="AI41" s="29">
        <f t="shared" si="9"/>
        <v>459</v>
      </c>
      <c r="AJ41" s="29">
        <v>282</v>
      </c>
      <c r="AK41" s="29">
        <v>222</v>
      </c>
      <c r="AL41" s="29">
        <f t="shared" si="10"/>
        <v>504</v>
      </c>
      <c r="AM41" s="29">
        <f t="shared" si="13"/>
        <v>3143</v>
      </c>
      <c r="AN41" s="29">
        <f t="shared" si="13"/>
        <v>1649</v>
      </c>
      <c r="AO41" s="29">
        <f t="shared" si="11"/>
        <v>4792</v>
      </c>
      <c r="AP41" s="17"/>
      <c r="AQ41" s="17"/>
      <c r="AR41" s="17"/>
    </row>
    <row r="42" spans="2:44" x14ac:dyDescent="0.25">
      <c r="B42" s="38" t="s">
        <v>43</v>
      </c>
      <c r="C42" s="25">
        <v>0</v>
      </c>
      <c r="D42" s="25">
        <v>0</v>
      </c>
      <c r="E42" s="25">
        <f t="shared" si="0"/>
        <v>0</v>
      </c>
      <c r="F42" s="25">
        <v>0</v>
      </c>
      <c r="G42" s="25">
        <v>0</v>
      </c>
      <c r="H42" s="25">
        <f t="shared" si="1"/>
        <v>0</v>
      </c>
      <c r="I42" s="25">
        <v>0</v>
      </c>
      <c r="J42" s="25">
        <v>0</v>
      </c>
      <c r="K42" s="25">
        <f t="shared" si="2"/>
        <v>0</v>
      </c>
      <c r="L42" s="25">
        <v>0</v>
      </c>
      <c r="M42" s="25">
        <v>0</v>
      </c>
      <c r="N42" s="25">
        <f t="shared" si="3"/>
        <v>0</v>
      </c>
      <c r="O42" s="25"/>
      <c r="P42" s="25"/>
      <c r="Q42" s="25">
        <f t="shared" si="4"/>
        <v>0</v>
      </c>
      <c r="R42" s="25">
        <v>0</v>
      </c>
      <c r="S42" s="25">
        <v>0</v>
      </c>
      <c r="T42" s="25">
        <f t="shared" si="5"/>
        <v>0</v>
      </c>
      <c r="U42" s="25">
        <v>0</v>
      </c>
      <c r="V42" s="25">
        <v>0</v>
      </c>
      <c r="W42" s="25">
        <f t="shared" si="6"/>
        <v>0</v>
      </c>
      <c r="X42" s="25">
        <v>0</v>
      </c>
      <c r="Y42" s="25">
        <v>0</v>
      </c>
      <c r="Z42" s="25">
        <f t="shared" si="7"/>
        <v>0</v>
      </c>
      <c r="AA42" s="25">
        <v>0</v>
      </c>
      <c r="AB42" s="25">
        <v>0</v>
      </c>
      <c r="AC42" s="25">
        <f t="shared" si="8"/>
        <v>0</v>
      </c>
      <c r="AD42" s="25">
        <v>0</v>
      </c>
      <c r="AE42" s="25">
        <v>0</v>
      </c>
      <c r="AF42" s="25">
        <f t="shared" si="12"/>
        <v>0</v>
      </c>
      <c r="AG42" s="25">
        <v>0</v>
      </c>
      <c r="AH42" s="25">
        <v>0</v>
      </c>
      <c r="AI42" s="25">
        <f t="shared" si="9"/>
        <v>0</v>
      </c>
      <c r="AJ42" s="25">
        <v>0</v>
      </c>
      <c r="AK42" s="25">
        <v>0</v>
      </c>
      <c r="AL42" s="25">
        <f t="shared" si="10"/>
        <v>0</v>
      </c>
      <c r="AM42" s="25">
        <f t="shared" si="13"/>
        <v>0</v>
      </c>
      <c r="AN42" s="25">
        <f t="shared" si="13"/>
        <v>0</v>
      </c>
      <c r="AO42" s="25">
        <f t="shared" si="11"/>
        <v>0</v>
      </c>
      <c r="AP42" s="17"/>
      <c r="AQ42" s="17"/>
      <c r="AR42" s="17"/>
    </row>
    <row r="43" spans="2:44" x14ac:dyDescent="0.25">
      <c r="B43" s="38" t="s">
        <v>44</v>
      </c>
      <c r="C43" s="25">
        <v>0</v>
      </c>
      <c r="D43" s="25">
        <v>0</v>
      </c>
      <c r="E43" s="25">
        <f t="shared" si="0"/>
        <v>0</v>
      </c>
      <c r="F43" s="25">
        <v>0</v>
      </c>
      <c r="G43" s="25">
        <v>0</v>
      </c>
      <c r="H43" s="25">
        <f t="shared" si="1"/>
        <v>0</v>
      </c>
      <c r="I43" s="25">
        <v>7</v>
      </c>
      <c r="J43" s="25">
        <v>0</v>
      </c>
      <c r="K43" s="25">
        <f t="shared" si="2"/>
        <v>7</v>
      </c>
      <c r="L43" s="25">
        <v>1</v>
      </c>
      <c r="M43" s="25">
        <v>0</v>
      </c>
      <c r="N43" s="25">
        <f t="shared" si="3"/>
        <v>1</v>
      </c>
      <c r="O43" s="25"/>
      <c r="P43" s="25"/>
      <c r="Q43" s="25">
        <f t="shared" si="4"/>
        <v>0</v>
      </c>
      <c r="R43" s="25">
        <v>0</v>
      </c>
      <c r="S43" s="25">
        <v>0</v>
      </c>
      <c r="T43" s="25">
        <f t="shared" si="5"/>
        <v>0</v>
      </c>
      <c r="U43" s="25">
        <v>0</v>
      </c>
      <c r="V43" s="25">
        <v>0</v>
      </c>
      <c r="W43" s="25">
        <f t="shared" si="6"/>
        <v>0</v>
      </c>
      <c r="X43" s="25">
        <v>0</v>
      </c>
      <c r="Y43" s="25">
        <v>0</v>
      </c>
      <c r="Z43" s="25">
        <f t="shared" si="7"/>
        <v>0</v>
      </c>
      <c r="AA43" s="25">
        <v>0</v>
      </c>
      <c r="AB43" s="25">
        <v>0</v>
      </c>
      <c r="AC43" s="25">
        <f t="shared" si="8"/>
        <v>0</v>
      </c>
      <c r="AD43" s="25">
        <v>4</v>
      </c>
      <c r="AE43" s="25">
        <v>0</v>
      </c>
      <c r="AF43" s="25">
        <f t="shared" si="12"/>
        <v>4</v>
      </c>
      <c r="AG43" s="25">
        <v>0</v>
      </c>
      <c r="AH43" s="25">
        <v>0</v>
      </c>
      <c r="AI43" s="25">
        <f t="shared" si="9"/>
        <v>0</v>
      </c>
      <c r="AJ43" s="25">
        <v>10</v>
      </c>
      <c r="AK43" s="25">
        <v>0</v>
      </c>
      <c r="AL43" s="25">
        <f t="shared" si="10"/>
        <v>10</v>
      </c>
      <c r="AM43" s="25">
        <f t="shared" si="13"/>
        <v>22</v>
      </c>
      <c r="AN43" s="25">
        <f t="shared" si="13"/>
        <v>0</v>
      </c>
      <c r="AO43" s="25">
        <f t="shared" si="11"/>
        <v>22</v>
      </c>
      <c r="AP43" s="17"/>
      <c r="AQ43" s="17"/>
      <c r="AR43" s="17"/>
    </row>
    <row r="44" spans="2:44" x14ac:dyDescent="0.25">
      <c r="B44" s="1" t="s">
        <v>45</v>
      </c>
      <c r="C44" s="2">
        <f t="shared" ref="C44:AO44" si="14">SUM(C8:C43)</f>
        <v>39216</v>
      </c>
      <c r="D44" s="2">
        <f t="shared" si="14"/>
        <v>36243</v>
      </c>
      <c r="E44" s="2">
        <f t="shared" si="14"/>
        <v>75459</v>
      </c>
      <c r="F44" s="2">
        <f t="shared" si="14"/>
        <v>35860</v>
      </c>
      <c r="G44" s="2">
        <f t="shared" si="14"/>
        <v>35923</v>
      </c>
      <c r="H44" s="2">
        <f t="shared" si="14"/>
        <v>71783</v>
      </c>
      <c r="I44" s="2">
        <f t="shared" si="14"/>
        <v>37728</v>
      </c>
      <c r="J44" s="2">
        <f t="shared" si="14"/>
        <v>37015</v>
      </c>
      <c r="K44" s="2">
        <f t="shared" si="14"/>
        <v>74743</v>
      </c>
      <c r="L44" s="2">
        <f t="shared" si="14"/>
        <v>37610</v>
      </c>
      <c r="M44" s="2">
        <f t="shared" si="14"/>
        <v>35561</v>
      </c>
      <c r="N44" s="2">
        <f t="shared" si="14"/>
        <v>73171</v>
      </c>
      <c r="O44" s="2">
        <f t="shared" si="14"/>
        <v>35481</v>
      </c>
      <c r="P44" s="2">
        <f t="shared" si="14"/>
        <v>36009</v>
      </c>
      <c r="Q44" s="2">
        <f t="shared" si="14"/>
        <v>71490</v>
      </c>
      <c r="R44" s="2">
        <f t="shared" si="14"/>
        <v>32089</v>
      </c>
      <c r="S44" s="2">
        <f t="shared" si="14"/>
        <v>34630</v>
      </c>
      <c r="T44" s="2">
        <f t="shared" si="14"/>
        <v>66719</v>
      </c>
      <c r="U44" s="2">
        <f t="shared" si="14"/>
        <v>36090</v>
      </c>
      <c r="V44" s="2">
        <f t="shared" si="14"/>
        <v>37621</v>
      </c>
      <c r="W44" s="2">
        <f t="shared" si="14"/>
        <v>73711</v>
      </c>
      <c r="X44" s="2">
        <f t="shared" si="14"/>
        <v>36200</v>
      </c>
      <c r="Y44" s="2">
        <f t="shared" si="14"/>
        <v>37515</v>
      </c>
      <c r="Z44" s="2">
        <f t="shared" si="14"/>
        <v>73715</v>
      </c>
      <c r="AA44" s="2">
        <f t="shared" si="14"/>
        <v>32678</v>
      </c>
      <c r="AB44" s="2">
        <f t="shared" si="14"/>
        <v>34554</v>
      </c>
      <c r="AC44" s="2">
        <f t="shared" si="14"/>
        <v>67232</v>
      </c>
      <c r="AD44" s="2">
        <f t="shared" si="14"/>
        <v>37570</v>
      </c>
      <c r="AE44" s="2">
        <f t="shared" si="14"/>
        <v>37851</v>
      </c>
      <c r="AF44" s="2">
        <f t="shared" si="14"/>
        <v>75421</v>
      </c>
      <c r="AG44" s="2">
        <f t="shared" si="14"/>
        <v>38452</v>
      </c>
      <c r="AH44" s="2">
        <f t="shared" si="14"/>
        <v>38871</v>
      </c>
      <c r="AI44" s="2">
        <f t="shared" si="14"/>
        <v>77323</v>
      </c>
      <c r="AJ44" s="2">
        <f t="shared" si="14"/>
        <v>42568</v>
      </c>
      <c r="AK44" s="2">
        <f t="shared" si="14"/>
        <v>43103</v>
      </c>
      <c r="AL44" s="2">
        <f t="shared" si="14"/>
        <v>85671</v>
      </c>
      <c r="AM44" s="2">
        <f t="shared" si="14"/>
        <v>441542</v>
      </c>
      <c r="AN44" s="2">
        <f t="shared" si="14"/>
        <v>444896</v>
      </c>
      <c r="AO44" s="2">
        <f t="shared" si="14"/>
        <v>886438</v>
      </c>
      <c r="AP44" s="17"/>
      <c r="AQ44" s="17"/>
      <c r="AR44" s="17"/>
    </row>
    <row r="46" spans="2:44" x14ac:dyDescent="0.25">
      <c r="B46" s="62" t="s">
        <v>46</v>
      </c>
      <c r="C46" s="63">
        <f>C6</f>
        <v>45292</v>
      </c>
      <c r="D46" s="64"/>
      <c r="E46" s="65"/>
      <c r="F46" s="63">
        <f>F6</f>
        <v>45324</v>
      </c>
      <c r="G46" s="64"/>
      <c r="H46" s="65"/>
      <c r="I46" s="63">
        <f>I6</f>
        <v>45356</v>
      </c>
      <c r="J46" s="64"/>
      <c r="K46" s="65"/>
      <c r="L46" s="56">
        <f>L6</f>
        <v>45387</v>
      </c>
      <c r="M46" s="57"/>
      <c r="N46" s="58"/>
      <c r="O46" s="56">
        <f>O6</f>
        <v>45418</v>
      </c>
      <c r="P46" s="57"/>
      <c r="Q46" s="58"/>
      <c r="R46" s="56">
        <f>R6</f>
        <v>45450</v>
      </c>
      <c r="S46" s="57"/>
      <c r="T46" s="58"/>
      <c r="U46" s="59">
        <f>U6</f>
        <v>45480</v>
      </c>
      <c r="V46" s="60"/>
      <c r="W46" s="61"/>
      <c r="X46" s="59">
        <f>X6</f>
        <v>45511</v>
      </c>
      <c r="Y46" s="60"/>
      <c r="Z46" s="61"/>
      <c r="AA46" s="59">
        <f>AA6</f>
        <v>45542</v>
      </c>
      <c r="AB46" s="60"/>
      <c r="AC46" s="61"/>
      <c r="AD46" s="49">
        <f>AD6</f>
        <v>45572</v>
      </c>
      <c r="AE46" s="50"/>
      <c r="AF46" s="51"/>
      <c r="AG46" s="49">
        <f>AG6</f>
        <v>45603</v>
      </c>
      <c r="AH46" s="50"/>
      <c r="AI46" s="51"/>
      <c r="AJ46" s="49">
        <f>AJ6</f>
        <v>45633</v>
      </c>
      <c r="AK46" s="50"/>
      <c r="AL46" s="51"/>
      <c r="AM46" s="52">
        <f>AM5</f>
        <v>2024</v>
      </c>
      <c r="AN46" s="53"/>
      <c r="AO46" s="54"/>
      <c r="AP46" s="55" t="s">
        <v>47</v>
      </c>
      <c r="AQ46" s="55"/>
      <c r="AR46" s="55"/>
    </row>
    <row r="47" spans="2:44" x14ac:dyDescent="0.25">
      <c r="B47" s="62"/>
      <c r="C47" s="3" t="s">
        <v>6</v>
      </c>
      <c r="D47" s="3" t="s">
        <v>7</v>
      </c>
      <c r="E47" s="3" t="s">
        <v>8</v>
      </c>
      <c r="F47" s="3" t="s">
        <v>6</v>
      </c>
      <c r="G47" s="3" t="s">
        <v>7</v>
      </c>
      <c r="H47" s="3" t="s">
        <v>8</v>
      </c>
      <c r="I47" s="3" t="s">
        <v>6</v>
      </c>
      <c r="J47" s="3" t="s">
        <v>7</v>
      </c>
      <c r="K47" s="3" t="s">
        <v>8</v>
      </c>
      <c r="L47" s="6" t="s">
        <v>6</v>
      </c>
      <c r="M47" s="6" t="s">
        <v>7</v>
      </c>
      <c r="N47" s="6" t="s">
        <v>8</v>
      </c>
      <c r="O47" s="6" t="s">
        <v>6</v>
      </c>
      <c r="P47" s="6" t="s">
        <v>7</v>
      </c>
      <c r="Q47" s="6" t="s">
        <v>8</v>
      </c>
      <c r="R47" s="6" t="s">
        <v>6</v>
      </c>
      <c r="S47" s="6" t="s">
        <v>7</v>
      </c>
      <c r="T47" s="6" t="s">
        <v>8</v>
      </c>
      <c r="U47" s="4" t="s">
        <v>6</v>
      </c>
      <c r="V47" s="4" t="s">
        <v>7</v>
      </c>
      <c r="W47" s="4" t="s">
        <v>8</v>
      </c>
      <c r="X47" s="4" t="s">
        <v>6</v>
      </c>
      <c r="Y47" s="4" t="s">
        <v>7</v>
      </c>
      <c r="Z47" s="4" t="s">
        <v>8</v>
      </c>
      <c r="AA47" s="4" t="s">
        <v>6</v>
      </c>
      <c r="AB47" s="4" t="s">
        <v>7</v>
      </c>
      <c r="AC47" s="4" t="s">
        <v>8</v>
      </c>
      <c r="AD47" s="7" t="s">
        <v>6</v>
      </c>
      <c r="AE47" s="7" t="s">
        <v>7</v>
      </c>
      <c r="AF47" s="7" t="s">
        <v>8</v>
      </c>
      <c r="AG47" s="7" t="s">
        <v>6</v>
      </c>
      <c r="AH47" s="7" t="s">
        <v>7</v>
      </c>
      <c r="AI47" s="7" t="s">
        <v>8</v>
      </c>
      <c r="AJ47" s="7" t="s">
        <v>6</v>
      </c>
      <c r="AK47" s="7" t="s">
        <v>7</v>
      </c>
      <c r="AL47" s="7" t="s">
        <v>8</v>
      </c>
      <c r="AM47" s="5" t="s">
        <v>6</v>
      </c>
      <c r="AN47" s="5" t="s">
        <v>7</v>
      </c>
      <c r="AO47" s="5" t="s">
        <v>8</v>
      </c>
      <c r="AP47" s="15" t="s">
        <v>6</v>
      </c>
      <c r="AQ47" s="15" t="s">
        <v>7</v>
      </c>
      <c r="AR47" s="15" t="s">
        <v>8</v>
      </c>
    </row>
    <row r="48" spans="2:44" x14ac:dyDescent="0.25">
      <c r="B48" s="30" t="s">
        <v>51</v>
      </c>
      <c r="C48" s="31">
        <f t="shared" ref="C48:AO48" si="15">SUM(C8:C9,C11:C12,C31,C14)</f>
        <v>28135</v>
      </c>
      <c r="D48" s="31">
        <f t="shared" si="15"/>
        <v>35476</v>
      </c>
      <c r="E48" s="31">
        <f t="shared" si="15"/>
        <v>63611</v>
      </c>
      <c r="F48" s="31">
        <f t="shared" si="15"/>
        <v>25751</v>
      </c>
      <c r="G48" s="31">
        <f t="shared" si="15"/>
        <v>35077</v>
      </c>
      <c r="H48" s="31">
        <f t="shared" si="15"/>
        <v>60828</v>
      </c>
      <c r="I48" s="31">
        <f t="shared" si="15"/>
        <v>27071</v>
      </c>
      <c r="J48" s="31">
        <f t="shared" si="15"/>
        <v>36181</v>
      </c>
      <c r="K48" s="31">
        <f t="shared" si="15"/>
        <v>63252</v>
      </c>
      <c r="L48" s="31">
        <f t="shared" si="15"/>
        <v>27281</v>
      </c>
      <c r="M48" s="31">
        <f t="shared" si="15"/>
        <v>34933</v>
      </c>
      <c r="N48" s="31">
        <f t="shared" si="15"/>
        <v>62214</v>
      </c>
      <c r="O48" s="31">
        <f t="shared" si="15"/>
        <v>25688</v>
      </c>
      <c r="P48" s="31">
        <f t="shared" si="15"/>
        <v>35407</v>
      </c>
      <c r="Q48" s="31">
        <f t="shared" si="15"/>
        <v>61095</v>
      </c>
      <c r="R48" s="31">
        <f t="shared" si="15"/>
        <v>23299</v>
      </c>
      <c r="S48" s="31">
        <f t="shared" si="15"/>
        <v>33907</v>
      </c>
      <c r="T48" s="31">
        <f t="shared" si="15"/>
        <v>57206</v>
      </c>
      <c r="U48" s="31">
        <f t="shared" si="15"/>
        <v>26196</v>
      </c>
      <c r="V48" s="31">
        <f t="shared" si="15"/>
        <v>36787</v>
      </c>
      <c r="W48" s="31">
        <f t="shared" si="15"/>
        <v>62983</v>
      </c>
      <c r="X48" s="31">
        <f t="shared" si="15"/>
        <v>26233</v>
      </c>
      <c r="Y48" s="31">
        <f t="shared" si="15"/>
        <v>36661</v>
      </c>
      <c r="Z48" s="31">
        <f t="shared" si="15"/>
        <v>62894</v>
      </c>
      <c r="AA48" s="31">
        <f t="shared" si="15"/>
        <v>23626</v>
      </c>
      <c r="AB48" s="31">
        <f t="shared" si="15"/>
        <v>33753</v>
      </c>
      <c r="AC48" s="31">
        <f t="shared" si="15"/>
        <v>57379</v>
      </c>
      <c r="AD48" s="31">
        <f t="shared" si="15"/>
        <v>27467</v>
      </c>
      <c r="AE48" s="31">
        <f t="shared" si="15"/>
        <v>37040</v>
      </c>
      <c r="AF48" s="31">
        <f t="shared" si="15"/>
        <v>64507</v>
      </c>
      <c r="AG48" s="31">
        <f t="shared" si="15"/>
        <v>28226</v>
      </c>
      <c r="AH48" s="31">
        <f t="shared" si="15"/>
        <v>37931</v>
      </c>
      <c r="AI48" s="31">
        <f t="shared" si="15"/>
        <v>66157</v>
      </c>
      <c r="AJ48" s="31">
        <f t="shared" si="15"/>
        <v>31049</v>
      </c>
      <c r="AK48" s="31">
        <f t="shared" si="15"/>
        <v>41952</v>
      </c>
      <c r="AL48" s="31">
        <f t="shared" si="15"/>
        <v>73001</v>
      </c>
      <c r="AM48" s="31">
        <f t="shared" si="15"/>
        <v>320022</v>
      </c>
      <c r="AN48" s="31">
        <f t="shared" si="15"/>
        <v>435105</v>
      </c>
      <c r="AO48" s="31">
        <f t="shared" si="15"/>
        <v>755127</v>
      </c>
      <c r="AP48" s="32">
        <f>AM48/$AM$52</f>
        <v>0.72479910855838303</v>
      </c>
      <c r="AQ48" s="32">
        <f>AN48/$AN$52</f>
        <v>0.97799260950873912</v>
      </c>
      <c r="AR48" s="32">
        <f>AO48/$AO$52</f>
        <v>0.85187629452138247</v>
      </c>
    </row>
    <row r="49" spans="2:44" x14ac:dyDescent="0.25">
      <c r="B49" s="30" t="s">
        <v>52</v>
      </c>
      <c r="C49" s="31">
        <f>SUM(C10,C13,C15:C16,C18:C30,C32:C34,C36:C37,C39:C40,C42,C43:C43)</f>
        <v>8099</v>
      </c>
      <c r="D49" s="31">
        <f>SUM(D10,D13,D15:D16,D18:D30,D32:D34,D36:D37,D39:D40,D42,D43:D43)</f>
        <v>411</v>
      </c>
      <c r="E49" s="31">
        <f>SUM(E10,E13,E15:E16,E18:E30,E32:E34,E36:E37,E39:E40,E42,E43)</f>
        <v>8510</v>
      </c>
      <c r="F49" s="31">
        <f>SUM(F10,F13,F15:F16,F18:F30,F32:F34,F36:F37,F39:F40,F42,F43:F43)</f>
        <v>7234</v>
      </c>
      <c r="G49" s="31">
        <f>SUM(G10,G13,G15:G16,G18:G30,G32:G34,G36:G37,G39:G40,G42,G43:G43)</f>
        <v>396</v>
      </c>
      <c r="H49" s="31">
        <f>SUM(H10,H13,H15:H16,H18:H30,H32:H34,H36:H37,H39:H40,H42,H43)</f>
        <v>7630</v>
      </c>
      <c r="I49" s="31">
        <f>SUM(I10,I13,I15:I16,I18:I30,I32:I34,I36:I37,I39:I40,I42,I43:I43)</f>
        <v>7698</v>
      </c>
      <c r="J49" s="31">
        <f>SUM(J10,J13,J15:J16,J18:J30,J32:J34,J36:J37,J39:J40,J42,J43:J43)</f>
        <v>400</v>
      </c>
      <c r="K49" s="31">
        <f>SUM(K10,K13,K15:K16,K18:K30,K32:K34,K36:K37,K39:K40,K42,K43)</f>
        <v>8098</v>
      </c>
      <c r="L49" s="31">
        <f>SUM(L10,L13,L15:L16,L18:L30,L32:L34,L36:L37,L39:L40,L42,L43:L43)</f>
        <v>7656</v>
      </c>
      <c r="M49" s="31">
        <f>SUM(M10,M13,M15:M16,M18:M30,M32:M34,M36:M37,M39:M40,M42,M43:M43)</f>
        <v>282</v>
      </c>
      <c r="N49" s="31">
        <f>SUM(N10,N13,N15:N16,N18:N30,N32:N34,N36:N37,N39:N40,N42,N43)</f>
        <v>7938</v>
      </c>
      <c r="O49" s="31">
        <f>SUM(O10,O13,O15:O16,O18:O30,O32:O34,O36:O37,O39:O40,O42,O43:O43)</f>
        <v>7290</v>
      </c>
      <c r="P49" s="31">
        <f>SUM(P10,P13,P15:P16,P18:P30,P32:P34,P36:P37,P39:P40,P42,P43:P43)</f>
        <v>300</v>
      </c>
      <c r="Q49" s="31">
        <f>SUM(Q10,Q13,Q15:Q16,Q18:Q30,Q32:Q34,Q36:Q37,Q39:Q40,Q42,Q43)</f>
        <v>7590</v>
      </c>
      <c r="R49" s="31">
        <f>SUM(R10,R13,R15:R16,R18:R30,R32:R34,R36:R37,R39:R40,R42,R43:R43)</f>
        <v>6469</v>
      </c>
      <c r="S49" s="31">
        <f>SUM(S10,S13,S15:S16,S18:S30,S32:S34,S36:S37,S39:S40,S42,S43:S43)</f>
        <v>335</v>
      </c>
      <c r="T49" s="31">
        <f>SUM(T10,T13,T15:T16,T18:T30,T32:T34,T36:T37,T39:T40,T42,T43)</f>
        <v>6804</v>
      </c>
      <c r="U49" s="31">
        <f>SUM(U10,U13,U15:U16,U18:U30,U32:U34,U36:U37,U39:U40,U42,U43:U43)</f>
        <v>7084</v>
      </c>
      <c r="V49" s="31">
        <f>SUM(V10,V13,V15:V16,V18:V30,V32:V34,V36:V37,V39:V40,V42,V43:V43)</f>
        <v>371</v>
      </c>
      <c r="W49" s="31">
        <f>SUM(W10,W13,W15:W16,W18:W30,W32:W34,W36:W37,W39:W40,W42,W43)</f>
        <v>7455</v>
      </c>
      <c r="X49" s="31">
        <f>SUM(X10,X13,X15:X16,X18:X30,X32:X34,X36:X37,X39:X40,X42,X43:X43)</f>
        <v>6939</v>
      </c>
      <c r="Y49" s="31">
        <f>SUM(Y10,Y13,Y15:Y16,Y18:Y30,Y32:Y34,Y36:Y37,Y39:Y40,Y42,Y43:Y43)</f>
        <v>376</v>
      </c>
      <c r="Z49" s="31">
        <f>SUM(Z10,Z13,Z15:Z16,Z18:Z30,Z32:Z34,Z36:Z37,Z39:Z40,Z42,Z43)</f>
        <v>7315</v>
      </c>
      <c r="AA49" s="31">
        <f>SUM(AA10,AA13,AA15:AA16,AA18:AA30,AA32:AA34,AA36:AA37,AA39:AA40,AA42,AA43:AA43)</f>
        <v>6572</v>
      </c>
      <c r="AB49" s="31">
        <f>SUM(AB10,AB13,AB15:AB16,AB18:AB30,AB32:AB34,AB36:AB37,AB39:AB40,AB42,AB43:AB43)</f>
        <v>379</v>
      </c>
      <c r="AC49" s="31">
        <f>SUM(AC10,AC13,AC15:AC16,AC18:AC30,AC32:AC34,AC36:AC37,AC39:AC40,AC42,AC43)</f>
        <v>6951</v>
      </c>
      <c r="AD49" s="31">
        <f>SUM(AD10,AD13,AD15:AD16,AD18:AD30,AD32:AD34,AD36:AD37,AD39:AD40,AD42,AD43:AD43)</f>
        <v>7619</v>
      </c>
      <c r="AE49" s="31">
        <f>SUM(AE10,AE13,AE15:AE16,AE18:AE30,AE32:AE34,AE36:AE37,AE39:AE40,AE42,AE43:AE43)</f>
        <v>404</v>
      </c>
      <c r="AF49" s="31">
        <f>SUM(AF10,AF13,AF15:AF16,AF18:AF30,AF32:AF34,AF36:AF37,AF39:AF40,AF42,AF43)</f>
        <v>8023</v>
      </c>
      <c r="AG49" s="31">
        <f>SUM(AG10,AG13,AG15:AG16,AG18:AG30,AG32:AG34,AG36:AG37,AG39:AG40,AG42,AG43:AG43)</f>
        <v>7805</v>
      </c>
      <c r="AH49" s="31">
        <f>SUM(AH10,AH13,AH15:AH16,AH18:AH30,AH32:AH34,AH36:AH37,AH39:AH40,AH42,AH43:AH43)</f>
        <v>433</v>
      </c>
      <c r="AI49" s="31">
        <f>SUM(AI10,AI13,AI15:AI16,AI18:AI30,AI32:AI34,AI36:AI37,AI39:AI40,AI42,AI43)</f>
        <v>8238</v>
      </c>
      <c r="AJ49" s="31">
        <f>SUM(AJ10,AJ13,AJ15:AJ16,AJ18:AJ30,AJ32:AJ34,AJ36:AJ37,AJ39:AJ40,AJ42,AJ43:AJ43)</f>
        <v>8544</v>
      </c>
      <c r="AK49" s="31">
        <f>SUM(AK10,AK13,AK15:AK16,AK18:AK30,AK32:AK34,AK36:AK37,AK39:AK40,AK42,AK43:AK43)</f>
        <v>537</v>
      </c>
      <c r="AL49" s="31">
        <f>SUM(AL10,AL13,AL15:AL16,AL18:AL30,AL32:AL34,AL36:AL37,AL39:AL40,AL42,AL43)</f>
        <v>9081</v>
      </c>
      <c r="AM49" s="31">
        <f>SUM(AM10,AM13,AM15:AM16,AM18:AM29,AM32:AM34,AM36:AM37,AM39:AM40,AM42,AM43:AM43)</f>
        <v>88999</v>
      </c>
      <c r="AN49" s="31">
        <f>SUM(AN10,AN13,AN15:AN16,AN18:AN29,AN32:AN34,AN36:AN37,AN39:AN40,AN42,AN43:AN43)</f>
        <v>4624</v>
      </c>
      <c r="AO49" s="31">
        <f>SUM(AO10,AO13,AO15:AO16,AO18:AO29,AO32:AO34,AO36:AO37,AO39:AO40,AO42,AO43)</f>
        <v>93623</v>
      </c>
      <c r="AP49" s="32">
        <f t="shared" ref="AP49:AP52" si="16">AM49/$AM$52</f>
        <v>0.20156862922732668</v>
      </c>
      <c r="AQ49" s="32">
        <f t="shared" ref="AQ49:AQ51" si="17">AN49/$AN$52</f>
        <v>1.0393440264691073E-2</v>
      </c>
      <c r="AR49" s="32">
        <f t="shared" ref="AR49:AR51" si="18">AO49/$AO$52</f>
        <v>0.10561827920598175</v>
      </c>
    </row>
    <row r="50" spans="2:44" x14ac:dyDescent="0.25">
      <c r="B50" s="30" t="s">
        <v>53</v>
      </c>
      <c r="C50" s="31">
        <f t="shared" ref="C50:AO50" si="19">SUM(C17,C35,C38)</f>
        <v>2702</v>
      </c>
      <c r="D50" s="31">
        <f t="shared" si="19"/>
        <v>211</v>
      </c>
      <c r="E50" s="31">
        <f t="shared" si="19"/>
        <v>2913</v>
      </c>
      <c r="F50" s="31">
        <f t="shared" si="19"/>
        <v>2595</v>
      </c>
      <c r="G50" s="31">
        <f t="shared" si="19"/>
        <v>247</v>
      </c>
      <c r="H50" s="31">
        <f t="shared" si="19"/>
        <v>2842</v>
      </c>
      <c r="I50" s="31">
        <f t="shared" si="19"/>
        <v>2684</v>
      </c>
      <c r="J50" s="31">
        <f t="shared" si="19"/>
        <v>214</v>
      </c>
      <c r="K50" s="31">
        <f t="shared" si="19"/>
        <v>2898</v>
      </c>
      <c r="L50" s="31">
        <f t="shared" si="19"/>
        <v>2433</v>
      </c>
      <c r="M50" s="31">
        <f t="shared" si="19"/>
        <v>212</v>
      </c>
      <c r="N50" s="31">
        <f t="shared" si="19"/>
        <v>2645</v>
      </c>
      <c r="O50" s="31">
        <f t="shared" si="19"/>
        <v>2228</v>
      </c>
      <c r="P50" s="31">
        <f t="shared" si="19"/>
        <v>255</v>
      </c>
      <c r="Q50" s="31">
        <f t="shared" si="19"/>
        <v>2483</v>
      </c>
      <c r="R50" s="31">
        <f t="shared" si="19"/>
        <v>2080</v>
      </c>
      <c r="S50" s="31">
        <f t="shared" si="19"/>
        <v>306</v>
      </c>
      <c r="T50" s="31">
        <f t="shared" si="19"/>
        <v>2386</v>
      </c>
      <c r="U50" s="31">
        <f t="shared" si="19"/>
        <v>2580</v>
      </c>
      <c r="V50" s="31">
        <f t="shared" si="19"/>
        <v>343</v>
      </c>
      <c r="W50" s="31">
        <f t="shared" si="19"/>
        <v>2923</v>
      </c>
      <c r="X50" s="31">
        <f t="shared" si="19"/>
        <v>2764</v>
      </c>
      <c r="Y50" s="31">
        <f t="shared" si="19"/>
        <v>365</v>
      </c>
      <c r="Z50" s="31">
        <f t="shared" si="19"/>
        <v>3129</v>
      </c>
      <c r="AA50" s="31">
        <f t="shared" si="19"/>
        <v>2229</v>
      </c>
      <c r="AB50" s="31">
        <f t="shared" si="19"/>
        <v>328</v>
      </c>
      <c r="AC50" s="31">
        <f t="shared" si="19"/>
        <v>2557</v>
      </c>
      <c r="AD50" s="31">
        <f t="shared" si="19"/>
        <v>2225</v>
      </c>
      <c r="AE50" s="31">
        <f t="shared" si="19"/>
        <v>331</v>
      </c>
      <c r="AF50" s="31">
        <f t="shared" si="19"/>
        <v>2556</v>
      </c>
      <c r="AG50" s="31">
        <f t="shared" si="19"/>
        <v>2155</v>
      </c>
      <c r="AH50" s="31">
        <f t="shared" si="19"/>
        <v>314</v>
      </c>
      <c r="AI50" s="31">
        <f t="shared" si="19"/>
        <v>2469</v>
      </c>
      <c r="AJ50" s="31">
        <f t="shared" si="19"/>
        <v>2693</v>
      </c>
      <c r="AK50" s="31">
        <f t="shared" si="19"/>
        <v>392</v>
      </c>
      <c r="AL50" s="31">
        <f t="shared" si="19"/>
        <v>3085</v>
      </c>
      <c r="AM50" s="31">
        <f t="shared" si="19"/>
        <v>29368</v>
      </c>
      <c r="AN50" s="31">
        <f t="shared" si="19"/>
        <v>3518</v>
      </c>
      <c r="AO50" s="31">
        <f t="shared" si="19"/>
        <v>32886</v>
      </c>
      <c r="AP50" s="32">
        <f t="shared" si="16"/>
        <v>6.6513865359702135E-2</v>
      </c>
      <c r="AQ50" s="32">
        <f t="shared" si="17"/>
        <v>7.9074660145292391E-3</v>
      </c>
      <c r="AR50" s="32">
        <f t="shared" si="18"/>
        <v>3.7099459854607483E-2</v>
      </c>
    </row>
    <row r="51" spans="2:44" x14ac:dyDescent="0.25">
      <c r="B51" s="30" t="s">
        <v>54</v>
      </c>
      <c r="C51" s="31">
        <f t="shared" ref="C51:AO51" si="20">C41</f>
        <v>280</v>
      </c>
      <c r="D51" s="31">
        <f t="shared" si="20"/>
        <v>145</v>
      </c>
      <c r="E51" s="31">
        <f t="shared" si="20"/>
        <v>425</v>
      </c>
      <c r="F51" s="31">
        <f t="shared" si="20"/>
        <v>280</v>
      </c>
      <c r="G51" s="31">
        <f t="shared" si="20"/>
        <v>203</v>
      </c>
      <c r="H51" s="31">
        <f t="shared" si="20"/>
        <v>483</v>
      </c>
      <c r="I51" s="31">
        <f t="shared" si="20"/>
        <v>275</v>
      </c>
      <c r="J51" s="31">
        <f t="shared" si="20"/>
        <v>220</v>
      </c>
      <c r="K51" s="31">
        <f t="shared" si="20"/>
        <v>495</v>
      </c>
      <c r="L51" s="31">
        <f t="shared" si="20"/>
        <v>240</v>
      </c>
      <c r="M51" s="31">
        <f t="shared" si="20"/>
        <v>134</v>
      </c>
      <c r="N51" s="31">
        <f t="shared" si="20"/>
        <v>374</v>
      </c>
      <c r="O51" s="31">
        <f t="shared" si="20"/>
        <v>275</v>
      </c>
      <c r="P51" s="31">
        <f t="shared" si="20"/>
        <v>47</v>
      </c>
      <c r="Q51" s="31">
        <f t="shared" si="20"/>
        <v>322</v>
      </c>
      <c r="R51" s="31">
        <f t="shared" si="20"/>
        <v>241</v>
      </c>
      <c r="S51" s="31">
        <f t="shared" si="20"/>
        <v>82</v>
      </c>
      <c r="T51" s="31">
        <f t="shared" si="20"/>
        <v>323</v>
      </c>
      <c r="U51" s="31">
        <f t="shared" si="20"/>
        <v>230</v>
      </c>
      <c r="V51" s="31">
        <f t="shared" si="20"/>
        <v>120</v>
      </c>
      <c r="W51" s="31">
        <f t="shared" si="20"/>
        <v>350</v>
      </c>
      <c r="X51" s="31">
        <f t="shared" si="20"/>
        <v>264</v>
      </c>
      <c r="Y51" s="31">
        <f t="shared" si="20"/>
        <v>113</v>
      </c>
      <c r="Z51" s="31">
        <f t="shared" si="20"/>
        <v>377</v>
      </c>
      <c r="AA51" s="31">
        <f t="shared" si="20"/>
        <v>251</v>
      </c>
      <c r="AB51" s="31">
        <f t="shared" si="20"/>
        <v>94</v>
      </c>
      <c r="AC51" s="31">
        <f t="shared" si="20"/>
        <v>345</v>
      </c>
      <c r="AD51" s="31">
        <f t="shared" si="20"/>
        <v>259</v>
      </c>
      <c r="AE51" s="31">
        <f t="shared" si="20"/>
        <v>76</v>
      </c>
      <c r="AF51" s="31">
        <f t="shared" si="20"/>
        <v>335</v>
      </c>
      <c r="AG51" s="31">
        <f t="shared" si="20"/>
        <v>266</v>
      </c>
      <c r="AH51" s="31">
        <f t="shared" si="20"/>
        <v>193</v>
      </c>
      <c r="AI51" s="31">
        <f t="shared" si="20"/>
        <v>459</v>
      </c>
      <c r="AJ51" s="31">
        <f t="shared" si="20"/>
        <v>282</v>
      </c>
      <c r="AK51" s="31">
        <f t="shared" si="20"/>
        <v>222</v>
      </c>
      <c r="AL51" s="31">
        <f t="shared" si="20"/>
        <v>504</v>
      </c>
      <c r="AM51" s="31">
        <f t="shared" si="20"/>
        <v>3143</v>
      </c>
      <c r="AN51" s="31">
        <f t="shared" si="20"/>
        <v>1649</v>
      </c>
      <c r="AO51" s="31">
        <f t="shared" si="20"/>
        <v>4792</v>
      </c>
      <c r="AP51" s="32">
        <f t="shared" si="16"/>
        <v>7.1183968545881163E-3</v>
      </c>
      <c r="AQ51" s="32">
        <f t="shared" si="17"/>
        <v>3.7064842120405669E-3</v>
      </c>
      <c r="AR51" s="32">
        <f t="shared" si="18"/>
        <v>5.4059664180283115E-3</v>
      </c>
    </row>
    <row r="52" spans="2:44" x14ac:dyDescent="0.25">
      <c r="B52" s="30" t="s">
        <v>8</v>
      </c>
      <c r="C52" s="31">
        <f>SUM(C48:C51)</f>
        <v>39216</v>
      </c>
      <c r="D52" s="31">
        <f t="shared" ref="D52:AO52" si="21">SUM(D48:D51)</f>
        <v>36243</v>
      </c>
      <c r="E52" s="31">
        <f t="shared" si="21"/>
        <v>75459</v>
      </c>
      <c r="F52" s="31">
        <f t="shared" si="21"/>
        <v>35860</v>
      </c>
      <c r="G52" s="31">
        <f t="shared" si="21"/>
        <v>35923</v>
      </c>
      <c r="H52" s="31">
        <f t="shared" si="21"/>
        <v>71783</v>
      </c>
      <c r="I52" s="31">
        <f t="shared" si="21"/>
        <v>37728</v>
      </c>
      <c r="J52" s="31">
        <f t="shared" si="21"/>
        <v>37015</v>
      </c>
      <c r="K52" s="31">
        <f t="shared" si="21"/>
        <v>74743</v>
      </c>
      <c r="L52" s="31">
        <f t="shared" si="21"/>
        <v>37610</v>
      </c>
      <c r="M52" s="31">
        <f t="shared" si="21"/>
        <v>35561</v>
      </c>
      <c r="N52" s="31">
        <f t="shared" si="21"/>
        <v>73171</v>
      </c>
      <c r="O52" s="31">
        <f t="shared" si="21"/>
        <v>35481</v>
      </c>
      <c r="P52" s="31">
        <f t="shared" si="21"/>
        <v>36009</v>
      </c>
      <c r="Q52" s="31">
        <f t="shared" si="21"/>
        <v>71490</v>
      </c>
      <c r="R52" s="31">
        <f t="shared" si="21"/>
        <v>32089</v>
      </c>
      <c r="S52" s="31">
        <f t="shared" si="21"/>
        <v>34630</v>
      </c>
      <c r="T52" s="31">
        <f t="shared" si="21"/>
        <v>66719</v>
      </c>
      <c r="U52" s="31">
        <f t="shared" si="21"/>
        <v>36090</v>
      </c>
      <c r="V52" s="31">
        <f t="shared" si="21"/>
        <v>37621</v>
      </c>
      <c r="W52" s="31">
        <f t="shared" si="21"/>
        <v>73711</v>
      </c>
      <c r="X52" s="31">
        <f t="shared" si="21"/>
        <v>36200</v>
      </c>
      <c r="Y52" s="31">
        <f t="shared" si="21"/>
        <v>37515</v>
      </c>
      <c r="Z52" s="31">
        <f t="shared" si="21"/>
        <v>73715</v>
      </c>
      <c r="AA52" s="31">
        <f t="shared" si="21"/>
        <v>32678</v>
      </c>
      <c r="AB52" s="31">
        <f t="shared" si="21"/>
        <v>34554</v>
      </c>
      <c r="AC52" s="31">
        <f t="shared" si="21"/>
        <v>67232</v>
      </c>
      <c r="AD52" s="31">
        <f t="shared" si="21"/>
        <v>37570</v>
      </c>
      <c r="AE52" s="31">
        <f t="shared" si="21"/>
        <v>37851</v>
      </c>
      <c r="AF52" s="31">
        <f t="shared" si="21"/>
        <v>75421</v>
      </c>
      <c r="AG52" s="31">
        <f t="shared" si="21"/>
        <v>38452</v>
      </c>
      <c r="AH52" s="31">
        <f t="shared" si="21"/>
        <v>38871</v>
      </c>
      <c r="AI52" s="31">
        <f t="shared" si="21"/>
        <v>77323</v>
      </c>
      <c r="AJ52" s="31">
        <f t="shared" si="21"/>
        <v>42568</v>
      </c>
      <c r="AK52" s="31">
        <f t="shared" si="21"/>
        <v>43103</v>
      </c>
      <c r="AL52" s="31">
        <f t="shared" si="21"/>
        <v>85671</v>
      </c>
      <c r="AM52" s="31">
        <f t="shared" si="21"/>
        <v>441532</v>
      </c>
      <c r="AN52" s="31">
        <f t="shared" si="21"/>
        <v>444896</v>
      </c>
      <c r="AO52" s="31">
        <f t="shared" si="21"/>
        <v>886428</v>
      </c>
      <c r="AP52" s="32">
        <f t="shared" si="16"/>
        <v>1</v>
      </c>
      <c r="AQ52" s="32">
        <f>AN52/$AN$52</f>
        <v>1</v>
      </c>
      <c r="AR52" s="32">
        <f>AO52/$AO$52</f>
        <v>1</v>
      </c>
    </row>
    <row r="54" spans="2:44" x14ac:dyDescent="0.25">
      <c r="B54" s="33" t="s">
        <v>55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</row>
    <row r="55" spans="2:44" x14ac:dyDescent="0.25">
      <c r="B55" s="48" t="s">
        <v>56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41"/>
      <c r="AN55" s="17"/>
      <c r="AO55" s="17"/>
      <c r="AP55" s="17"/>
      <c r="AQ55" s="17"/>
      <c r="AR55" s="17"/>
    </row>
    <row r="56" spans="2:44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41"/>
      <c r="AN56" s="17"/>
      <c r="AO56" s="17"/>
      <c r="AP56" s="17"/>
      <c r="AQ56" s="17"/>
      <c r="AR56" s="17"/>
    </row>
    <row r="57" spans="2:44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41"/>
      <c r="AN57" s="17"/>
      <c r="AO57" s="17"/>
      <c r="AP57" s="17"/>
      <c r="AQ57" s="17"/>
      <c r="AR57" s="17"/>
    </row>
    <row r="58" spans="2:44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41"/>
      <c r="AN58" s="17"/>
      <c r="AO58" s="17"/>
      <c r="AP58" s="17"/>
      <c r="AQ58" s="17"/>
      <c r="AR58" s="17"/>
    </row>
  </sheetData>
  <mergeCells count="33">
    <mergeCell ref="AM5:AO6"/>
    <mergeCell ref="C6:E6"/>
    <mergeCell ref="F6:H6"/>
    <mergeCell ref="I6:K6"/>
    <mergeCell ref="L6:N6"/>
    <mergeCell ref="B5:B7"/>
    <mergeCell ref="C5:K5"/>
    <mergeCell ref="L5:T5"/>
    <mergeCell ref="U5:AC5"/>
    <mergeCell ref="AD5:AL5"/>
    <mergeCell ref="AG6:AI6"/>
    <mergeCell ref="AJ6:AL6"/>
    <mergeCell ref="X6:Z6"/>
    <mergeCell ref="AA6:AC6"/>
    <mergeCell ref="AD6:AF6"/>
    <mergeCell ref="B46:B47"/>
    <mergeCell ref="C46:E46"/>
    <mergeCell ref="F46:H46"/>
    <mergeCell ref="I46:K46"/>
    <mergeCell ref="L46:N46"/>
    <mergeCell ref="O46:Q46"/>
    <mergeCell ref="R46:T46"/>
    <mergeCell ref="U46:W46"/>
    <mergeCell ref="O6:Q6"/>
    <mergeCell ref="R6:T6"/>
    <mergeCell ref="U6:W6"/>
    <mergeCell ref="AP46:AR46"/>
    <mergeCell ref="X46:Z46"/>
    <mergeCell ref="AA46:AC46"/>
    <mergeCell ref="AD46:AF46"/>
    <mergeCell ref="AG46:AI46"/>
    <mergeCell ref="AJ46:AL46"/>
    <mergeCell ref="AM46:AO46"/>
  </mergeCells>
  <pageMargins left="0.7" right="0.7" top="0.75" bottom="0.75" header="0.3" footer="0.3"/>
  <pageSetup paperSize="9" orientation="portrait" r:id="rId1"/>
  <ignoredErrors>
    <ignoredError sqref="Q42:Q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1:AR54"/>
  <sheetViews>
    <sheetView zoomScale="85" zoomScaleNormal="85" workbookViewId="0">
      <pane xSplit="2" ySplit="7" topLeftCell="AJ8" activePane="bottomRight" state="frozen"/>
      <selection pane="topRight" activeCell="C1" sqref="C1"/>
      <selection pane="bottomLeft" activeCell="A8" sqref="A8"/>
      <selection pane="bottomRight" activeCell="AJ4" sqref="AJ4"/>
    </sheetView>
  </sheetViews>
  <sheetFormatPr defaultColWidth="8.69921875" defaultRowHeight="13.8" x14ac:dyDescent="0.25"/>
  <cols>
    <col min="1" max="1" width="12.5" style="11" customWidth="1"/>
    <col min="2" max="2" width="54.19921875" style="11" customWidth="1"/>
    <col min="3" max="4" width="16.19921875" style="11" customWidth="1"/>
    <col min="5" max="5" width="17.19921875" style="11" customWidth="1"/>
    <col min="6" max="9" width="16.19921875" style="11" customWidth="1"/>
    <col min="10" max="10" width="17.19921875" style="11" bestFit="1" customWidth="1"/>
    <col min="11" max="11" width="17.69921875" style="11" bestFit="1" customWidth="1"/>
    <col min="12" max="39" width="16.19921875" style="11" customWidth="1"/>
    <col min="40" max="41" width="17.5" style="11" bestFit="1" customWidth="1"/>
    <col min="42" max="16384" width="8.69921875" style="11"/>
  </cols>
  <sheetData>
    <row r="1" spans="2:41" x14ac:dyDescent="0.25">
      <c r="B1" s="17"/>
      <c r="C1" s="45" t="s">
        <v>51</v>
      </c>
      <c r="D1" s="18"/>
      <c r="E1" s="18"/>
      <c r="F1" s="18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2:41" x14ac:dyDescent="0.25">
      <c r="C2" s="46" t="s">
        <v>52</v>
      </c>
      <c r="D2" s="19"/>
      <c r="E2" s="19"/>
      <c r="F2" s="19"/>
    </row>
    <row r="3" spans="2:41" ht="17.399999999999999" x14ac:dyDescent="0.3">
      <c r="B3" s="8" t="s">
        <v>49</v>
      </c>
      <c r="C3" s="47" t="s">
        <v>53</v>
      </c>
      <c r="D3" s="20"/>
      <c r="E3" s="20"/>
      <c r="F3" s="20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2"/>
      <c r="AH3" s="17"/>
      <c r="AI3" s="17"/>
      <c r="AJ3" s="17"/>
      <c r="AK3" s="17"/>
      <c r="AL3" s="17"/>
      <c r="AM3" s="17"/>
      <c r="AN3" s="17"/>
      <c r="AO3" s="17"/>
    </row>
    <row r="4" spans="2:41" ht="17.399999999999999" x14ac:dyDescent="0.3">
      <c r="B4" s="13" t="s">
        <v>50</v>
      </c>
      <c r="C4" s="8" t="s">
        <v>49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2"/>
      <c r="AK4" s="17"/>
      <c r="AL4" s="17"/>
      <c r="AM4" s="17"/>
      <c r="AN4" s="17"/>
      <c r="AO4" s="17"/>
    </row>
    <row r="5" spans="2:41" x14ac:dyDescent="0.25">
      <c r="B5" s="66" t="s">
        <v>1</v>
      </c>
      <c r="C5" s="68" t="s">
        <v>2</v>
      </c>
      <c r="D5" s="69"/>
      <c r="E5" s="69"/>
      <c r="F5" s="69"/>
      <c r="G5" s="69"/>
      <c r="H5" s="69"/>
      <c r="I5" s="69"/>
      <c r="J5" s="69"/>
      <c r="K5" s="70"/>
      <c r="L5" s="71" t="s">
        <v>3</v>
      </c>
      <c r="M5" s="72"/>
      <c r="N5" s="72"/>
      <c r="O5" s="72"/>
      <c r="P5" s="72"/>
      <c r="Q5" s="72"/>
      <c r="R5" s="72"/>
      <c r="S5" s="72"/>
      <c r="T5" s="73"/>
      <c r="U5" s="74" t="s">
        <v>4</v>
      </c>
      <c r="V5" s="75"/>
      <c r="W5" s="75"/>
      <c r="X5" s="75"/>
      <c r="Y5" s="75"/>
      <c r="Z5" s="75"/>
      <c r="AA5" s="75"/>
      <c r="AB5" s="75"/>
      <c r="AC5" s="76"/>
      <c r="AD5" s="77" t="s">
        <v>5</v>
      </c>
      <c r="AE5" s="78"/>
      <c r="AF5" s="78"/>
      <c r="AG5" s="78"/>
      <c r="AH5" s="78"/>
      <c r="AI5" s="78"/>
      <c r="AJ5" s="78"/>
      <c r="AK5" s="78"/>
      <c r="AL5" s="79"/>
      <c r="AM5" s="80">
        <v>2024</v>
      </c>
      <c r="AN5" s="80"/>
      <c r="AO5" s="80"/>
    </row>
    <row r="6" spans="2:41" x14ac:dyDescent="0.25">
      <c r="B6" s="66"/>
      <c r="C6" s="63">
        <v>45292</v>
      </c>
      <c r="D6" s="64"/>
      <c r="E6" s="65"/>
      <c r="F6" s="63">
        <v>45324</v>
      </c>
      <c r="G6" s="64"/>
      <c r="H6" s="65"/>
      <c r="I6" s="63">
        <v>45356</v>
      </c>
      <c r="J6" s="64"/>
      <c r="K6" s="65"/>
      <c r="L6" s="56">
        <v>45387</v>
      </c>
      <c r="M6" s="57"/>
      <c r="N6" s="58"/>
      <c r="O6" s="56">
        <v>45418</v>
      </c>
      <c r="P6" s="57"/>
      <c r="Q6" s="58"/>
      <c r="R6" s="56">
        <v>45450</v>
      </c>
      <c r="S6" s="57"/>
      <c r="T6" s="58"/>
      <c r="U6" s="59">
        <v>45480</v>
      </c>
      <c r="V6" s="60"/>
      <c r="W6" s="61"/>
      <c r="X6" s="59">
        <v>45511</v>
      </c>
      <c r="Y6" s="60"/>
      <c r="Z6" s="61"/>
      <c r="AA6" s="59">
        <v>45542</v>
      </c>
      <c r="AB6" s="60"/>
      <c r="AC6" s="61"/>
      <c r="AD6" s="49">
        <v>45572</v>
      </c>
      <c r="AE6" s="50"/>
      <c r="AF6" s="51"/>
      <c r="AG6" s="49">
        <v>45603</v>
      </c>
      <c r="AH6" s="50"/>
      <c r="AI6" s="51"/>
      <c r="AJ6" s="49">
        <v>45633</v>
      </c>
      <c r="AK6" s="50"/>
      <c r="AL6" s="51"/>
      <c r="AM6" s="80"/>
      <c r="AN6" s="80"/>
      <c r="AO6" s="80"/>
    </row>
    <row r="7" spans="2:41" x14ac:dyDescent="0.25">
      <c r="B7" s="66"/>
      <c r="C7" s="3" t="s">
        <v>6</v>
      </c>
      <c r="D7" s="3" t="s">
        <v>7</v>
      </c>
      <c r="E7" s="3" t="s">
        <v>8</v>
      </c>
      <c r="F7" s="3" t="s">
        <v>6</v>
      </c>
      <c r="G7" s="3" t="s">
        <v>7</v>
      </c>
      <c r="H7" s="3" t="s">
        <v>8</v>
      </c>
      <c r="I7" s="3" t="s">
        <v>6</v>
      </c>
      <c r="J7" s="3" t="s">
        <v>7</v>
      </c>
      <c r="K7" s="3" t="s">
        <v>8</v>
      </c>
      <c r="L7" s="6" t="s">
        <v>6</v>
      </c>
      <c r="M7" s="6" t="s">
        <v>7</v>
      </c>
      <c r="N7" s="6" t="s">
        <v>8</v>
      </c>
      <c r="O7" s="6" t="s">
        <v>6</v>
      </c>
      <c r="P7" s="6" t="s">
        <v>7</v>
      </c>
      <c r="Q7" s="6" t="s">
        <v>8</v>
      </c>
      <c r="R7" s="6" t="s">
        <v>6</v>
      </c>
      <c r="S7" s="6" t="s">
        <v>7</v>
      </c>
      <c r="T7" s="6" t="s">
        <v>8</v>
      </c>
      <c r="U7" s="4" t="s">
        <v>6</v>
      </c>
      <c r="V7" s="4" t="s">
        <v>7</v>
      </c>
      <c r="W7" s="4" t="s">
        <v>8</v>
      </c>
      <c r="X7" s="4" t="s">
        <v>6</v>
      </c>
      <c r="Y7" s="4" t="s">
        <v>7</v>
      </c>
      <c r="Z7" s="4" t="s">
        <v>8</v>
      </c>
      <c r="AA7" s="4" t="s">
        <v>6</v>
      </c>
      <c r="AB7" s="4" t="s">
        <v>7</v>
      </c>
      <c r="AC7" s="4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M7" s="5" t="s">
        <v>6</v>
      </c>
      <c r="AN7" s="5" t="s">
        <v>7</v>
      </c>
      <c r="AO7" s="5" t="s">
        <v>8</v>
      </c>
    </row>
    <row r="8" spans="2:41" x14ac:dyDescent="0.25">
      <c r="B8" s="36" t="s">
        <v>9</v>
      </c>
      <c r="C8" s="37">
        <v>137160</v>
      </c>
      <c r="D8" s="37">
        <v>1786560</v>
      </c>
      <c r="E8" s="37">
        <f>SUM(C8:D8)</f>
        <v>1923720</v>
      </c>
      <c r="F8" s="37">
        <v>115838</v>
      </c>
      <c r="G8" s="37">
        <v>1309324</v>
      </c>
      <c r="H8" s="37">
        <f>SUM(F8:G8)</f>
        <v>1425162</v>
      </c>
      <c r="I8" s="37">
        <v>137598</v>
      </c>
      <c r="J8" s="37">
        <v>2000019</v>
      </c>
      <c r="K8" s="37">
        <f>SUM(I8:J8)</f>
        <v>2137617</v>
      </c>
      <c r="L8" s="37">
        <v>164366</v>
      </c>
      <c r="M8" s="37">
        <v>1463357</v>
      </c>
      <c r="N8" s="37">
        <f>SUM(L8:M8)</f>
        <v>1627723</v>
      </c>
      <c r="O8" s="37">
        <v>193938</v>
      </c>
      <c r="P8" s="37">
        <v>1718471</v>
      </c>
      <c r="Q8" s="37">
        <f>SUM(O8:P8)</f>
        <v>1912409</v>
      </c>
      <c r="R8" s="37">
        <v>222625</v>
      </c>
      <c r="S8" s="37">
        <v>1842767</v>
      </c>
      <c r="T8" s="37">
        <f>SUM(R8:S8)</f>
        <v>2065392</v>
      </c>
      <c r="U8" s="37">
        <v>116052</v>
      </c>
      <c r="V8" s="37">
        <v>1695804</v>
      </c>
      <c r="W8" s="37">
        <f>SUM(U8:V8)</f>
        <v>1811856</v>
      </c>
      <c r="X8" s="37">
        <v>163005</v>
      </c>
      <c r="Y8" s="37">
        <v>1786616</v>
      </c>
      <c r="Z8" s="37">
        <f>SUM(X8:Y8)</f>
        <v>1949621</v>
      </c>
      <c r="AA8" s="37">
        <v>242272</v>
      </c>
      <c r="AB8" s="37">
        <v>1735962</v>
      </c>
      <c r="AC8" s="37">
        <f>SUM(AA8:AB8)</f>
        <v>1978234</v>
      </c>
      <c r="AD8" s="37">
        <v>201633</v>
      </c>
      <c r="AE8" s="37">
        <v>2549550</v>
      </c>
      <c r="AF8" s="37">
        <f>SUM(AD8:AE8)</f>
        <v>2751183</v>
      </c>
      <c r="AG8" s="37">
        <v>199830</v>
      </c>
      <c r="AH8" s="37">
        <v>2623793</v>
      </c>
      <c r="AI8" s="37">
        <f>SUM(AG8:AH8)</f>
        <v>2823623</v>
      </c>
      <c r="AJ8" s="37">
        <v>221433</v>
      </c>
      <c r="AK8" s="37">
        <v>2750250</v>
      </c>
      <c r="AL8" s="37">
        <f>SUM(AJ8:AK8)</f>
        <v>2971683</v>
      </c>
      <c r="AM8" s="37">
        <f>C8+F8+I8+L8+O8+R8+U8+X8+AA8+AD8+AG8+AJ8</f>
        <v>2115750</v>
      </c>
      <c r="AN8" s="37">
        <f>D8+G8+J8+M8+P8+S8+V8+Y8+AB8+AE8+AH8+AK8</f>
        <v>23262473</v>
      </c>
      <c r="AO8" s="37">
        <f>SUM(AM8:AN8)</f>
        <v>25378223</v>
      </c>
    </row>
    <row r="9" spans="2:41" x14ac:dyDescent="0.25">
      <c r="B9" s="36" t="s">
        <v>10</v>
      </c>
      <c r="C9" s="37">
        <v>983526</v>
      </c>
      <c r="D9" s="37">
        <v>106205863</v>
      </c>
      <c r="E9" s="37">
        <f t="shared" ref="E9:E43" si="0">SUM(C9:D9)</f>
        <v>107189389</v>
      </c>
      <c r="F9" s="37">
        <v>974697</v>
      </c>
      <c r="G9" s="37">
        <v>103528242</v>
      </c>
      <c r="H9" s="37">
        <f t="shared" ref="H9:H43" si="1">SUM(F9:G9)</f>
        <v>104502939</v>
      </c>
      <c r="I9" s="37">
        <v>926534</v>
      </c>
      <c r="J9" s="37">
        <v>122087047</v>
      </c>
      <c r="K9" s="37">
        <f t="shared" ref="K9:K43" si="2">SUM(I9:J9)</f>
        <v>123013581</v>
      </c>
      <c r="L9" s="37">
        <v>894774</v>
      </c>
      <c r="M9" s="37">
        <v>109141614</v>
      </c>
      <c r="N9" s="37">
        <f t="shared" ref="N9:N41" si="3">SUM(L9:M9)</f>
        <v>110036388</v>
      </c>
      <c r="O9" s="37">
        <v>896726</v>
      </c>
      <c r="P9" s="37">
        <v>119001373</v>
      </c>
      <c r="Q9" s="37">
        <f t="shared" ref="Q9:Q43" si="4">SUM(O9:P9)</f>
        <v>119898099</v>
      </c>
      <c r="R9" s="37">
        <v>913759</v>
      </c>
      <c r="S9" s="37">
        <v>115987145</v>
      </c>
      <c r="T9" s="37">
        <f t="shared" ref="T9:T43" si="5">SUM(R9:S9)</f>
        <v>116900904</v>
      </c>
      <c r="U9" s="37">
        <v>925155</v>
      </c>
      <c r="V9" s="37">
        <v>118824295</v>
      </c>
      <c r="W9" s="37">
        <f t="shared" ref="W9:W43" si="6">SUM(U9:V9)</f>
        <v>119749450</v>
      </c>
      <c r="X9" s="37">
        <v>970652</v>
      </c>
      <c r="Y9" s="37">
        <v>119782175</v>
      </c>
      <c r="Z9" s="37">
        <f t="shared" ref="Z9:Z43" si="7">SUM(X9:Y9)</f>
        <v>120752827</v>
      </c>
      <c r="AA9" s="37">
        <v>917636</v>
      </c>
      <c r="AB9" s="37">
        <v>121751796</v>
      </c>
      <c r="AC9" s="37">
        <f t="shared" ref="AC9:AC43" si="8">SUM(AA9:AB9)</f>
        <v>122669432</v>
      </c>
      <c r="AD9" s="37">
        <v>1033037</v>
      </c>
      <c r="AE9" s="37">
        <v>125389322</v>
      </c>
      <c r="AF9" s="37">
        <f>SUM(AD9:AE9)</f>
        <v>126422359</v>
      </c>
      <c r="AG9" s="37">
        <v>1038401</v>
      </c>
      <c r="AH9" s="37">
        <v>125796790</v>
      </c>
      <c r="AI9" s="37">
        <f t="shared" ref="AI9:AI43" si="9">SUM(AG9:AH9)</f>
        <v>126835191</v>
      </c>
      <c r="AJ9" s="37">
        <v>1090492</v>
      </c>
      <c r="AK9" s="37">
        <v>119695731</v>
      </c>
      <c r="AL9" s="37">
        <f t="shared" ref="AL9:AL43" si="10">SUM(AJ9:AK9)</f>
        <v>120786223</v>
      </c>
      <c r="AM9" s="37">
        <f>C9+F9+I9+L9+O9+R9+U9+X9+AA9+AD9+AG9+AJ9</f>
        <v>11565389</v>
      </c>
      <c r="AN9" s="37">
        <f>D9+G9+J9+M9+P9+S9+V9+Y9+AB9+AE9+AH9+AK9</f>
        <v>1407191393</v>
      </c>
      <c r="AO9" s="37">
        <f t="shared" ref="AO9:AO43" si="11">SUM(AM9:AN9)</f>
        <v>1418756782</v>
      </c>
    </row>
    <row r="10" spans="2:41" x14ac:dyDescent="0.25">
      <c r="B10" s="38" t="s">
        <v>11</v>
      </c>
      <c r="C10" s="25">
        <v>0</v>
      </c>
      <c r="D10" s="25">
        <v>0</v>
      </c>
      <c r="E10" s="25">
        <f t="shared" si="0"/>
        <v>0</v>
      </c>
      <c r="F10" s="25">
        <v>0</v>
      </c>
      <c r="G10" s="25">
        <v>0</v>
      </c>
      <c r="H10" s="25">
        <f t="shared" si="1"/>
        <v>0</v>
      </c>
      <c r="I10" s="25">
        <v>0</v>
      </c>
      <c r="J10" s="25">
        <v>0</v>
      </c>
      <c r="K10" s="25">
        <f t="shared" si="2"/>
        <v>0</v>
      </c>
      <c r="L10" s="25">
        <v>0</v>
      </c>
      <c r="M10" s="25">
        <v>0</v>
      </c>
      <c r="N10" s="25">
        <f t="shared" si="3"/>
        <v>0</v>
      </c>
      <c r="O10" s="25">
        <v>0</v>
      </c>
      <c r="P10" s="25">
        <v>0</v>
      </c>
      <c r="Q10" s="25">
        <f t="shared" si="4"/>
        <v>0</v>
      </c>
      <c r="R10" s="25">
        <v>0</v>
      </c>
      <c r="S10" s="25">
        <v>0</v>
      </c>
      <c r="T10" s="25">
        <f t="shared" si="5"/>
        <v>0</v>
      </c>
      <c r="U10" s="25">
        <v>0</v>
      </c>
      <c r="V10" s="25">
        <v>0</v>
      </c>
      <c r="W10" s="25">
        <f t="shared" si="6"/>
        <v>0</v>
      </c>
      <c r="X10" s="25">
        <v>0</v>
      </c>
      <c r="Y10" s="25">
        <v>0</v>
      </c>
      <c r="Z10" s="25">
        <f t="shared" si="7"/>
        <v>0</v>
      </c>
      <c r="AA10" s="25">
        <v>0</v>
      </c>
      <c r="AB10" s="25">
        <v>0</v>
      </c>
      <c r="AC10" s="25">
        <f t="shared" si="8"/>
        <v>0</v>
      </c>
      <c r="AD10" s="25">
        <v>0</v>
      </c>
      <c r="AE10" s="25">
        <v>0</v>
      </c>
      <c r="AF10" s="25">
        <f t="shared" ref="AF10:AF43" si="12">SUM(AD10:AE10)</f>
        <v>0</v>
      </c>
      <c r="AG10" s="25">
        <v>0</v>
      </c>
      <c r="AH10" s="25">
        <v>0</v>
      </c>
      <c r="AI10" s="25">
        <f t="shared" si="9"/>
        <v>0</v>
      </c>
      <c r="AJ10" s="25">
        <v>0</v>
      </c>
      <c r="AK10" s="25">
        <v>0</v>
      </c>
      <c r="AL10" s="25">
        <f t="shared" si="10"/>
        <v>0</v>
      </c>
      <c r="AM10" s="25">
        <f t="shared" ref="AM10:AN43" si="13">C10+F10+I10+L10+O10+R10+U10+X10+AA10+AD10+AG10+AJ10</f>
        <v>0</v>
      </c>
      <c r="AN10" s="25">
        <f t="shared" si="13"/>
        <v>0</v>
      </c>
      <c r="AO10" s="25">
        <f t="shared" si="11"/>
        <v>0</v>
      </c>
    </row>
    <row r="11" spans="2:41" x14ac:dyDescent="0.25">
      <c r="B11" s="36" t="s">
        <v>12</v>
      </c>
      <c r="C11" s="37">
        <v>389505</v>
      </c>
      <c r="D11" s="37">
        <v>57051</v>
      </c>
      <c r="E11" s="37">
        <f t="shared" si="0"/>
        <v>446556</v>
      </c>
      <c r="F11" s="37">
        <v>384706</v>
      </c>
      <c r="G11" s="37">
        <v>64349</v>
      </c>
      <c r="H11" s="37">
        <f t="shared" si="1"/>
        <v>449055</v>
      </c>
      <c r="I11" s="37">
        <v>388493</v>
      </c>
      <c r="J11" s="37">
        <v>216439</v>
      </c>
      <c r="K11" s="37">
        <f t="shared" si="2"/>
        <v>604932</v>
      </c>
      <c r="L11" s="37">
        <v>334558</v>
      </c>
      <c r="M11" s="37">
        <v>166518</v>
      </c>
      <c r="N11" s="37">
        <f t="shared" si="3"/>
        <v>501076</v>
      </c>
      <c r="O11" s="37">
        <v>344291</v>
      </c>
      <c r="P11" s="37">
        <v>247262</v>
      </c>
      <c r="Q11" s="37">
        <f t="shared" si="4"/>
        <v>591553</v>
      </c>
      <c r="R11" s="37">
        <v>338201</v>
      </c>
      <c r="S11" s="37">
        <v>25953</v>
      </c>
      <c r="T11" s="37">
        <f t="shared" si="5"/>
        <v>364154</v>
      </c>
      <c r="U11" s="37">
        <v>362446</v>
      </c>
      <c r="V11" s="37">
        <v>94217</v>
      </c>
      <c r="W11" s="37">
        <f t="shared" si="6"/>
        <v>456663</v>
      </c>
      <c r="X11" s="37">
        <v>387080</v>
      </c>
      <c r="Y11" s="37">
        <v>57277</v>
      </c>
      <c r="Z11" s="37">
        <f t="shared" si="7"/>
        <v>444357</v>
      </c>
      <c r="AA11" s="37">
        <v>322833</v>
      </c>
      <c r="AB11" s="37">
        <v>50036</v>
      </c>
      <c r="AC11" s="37">
        <f t="shared" si="8"/>
        <v>372869</v>
      </c>
      <c r="AD11" s="37">
        <v>325481</v>
      </c>
      <c r="AE11" s="37">
        <v>85281</v>
      </c>
      <c r="AF11" s="37">
        <f t="shared" si="12"/>
        <v>410762</v>
      </c>
      <c r="AG11" s="37">
        <v>344696</v>
      </c>
      <c r="AH11" s="37">
        <v>69316</v>
      </c>
      <c r="AI11" s="37">
        <f t="shared" si="9"/>
        <v>414012</v>
      </c>
      <c r="AJ11" s="37">
        <v>346024</v>
      </c>
      <c r="AK11" s="37">
        <v>75958</v>
      </c>
      <c r="AL11" s="37">
        <f t="shared" si="10"/>
        <v>421982</v>
      </c>
      <c r="AM11" s="37">
        <f t="shared" si="13"/>
        <v>4268314</v>
      </c>
      <c r="AN11" s="37">
        <f t="shared" si="13"/>
        <v>1209657</v>
      </c>
      <c r="AO11" s="37">
        <f t="shared" si="11"/>
        <v>5477971</v>
      </c>
    </row>
    <row r="12" spans="2:41" x14ac:dyDescent="0.25">
      <c r="B12" s="36" t="s">
        <v>13</v>
      </c>
      <c r="C12" s="37">
        <v>87203</v>
      </c>
      <c r="D12" s="37">
        <v>0</v>
      </c>
      <c r="E12" s="37">
        <f t="shared" si="0"/>
        <v>87203</v>
      </c>
      <c r="F12" s="37">
        <v>92280</v>
      </c>
      <c r="G12" s="37">
        <v>0</v>
      </c>
      <c r="H12" s="37">
        <f t="shared" si="1"/>
        <v>92280</v>
      </c>
      <c r="I12" s="37">
        <v>76455</v>
      </c>
      <c r="J12" s="37">
        <v>0</v>
      </c>
      <c r="K12" s="37">
        <f t="shared" si="2"/>
        <v>76455</v>
      </c>
      <c r="L12" s="37">
        <v>65153</v>
      </c>
      <c r="M12" s="37">
        <v>0</v>
      </c>
      <c r="N12" s="37">
        <f t="shared" si="3"/>
        <v>65153</v>
      </c>
      <c r="O12" s="37">
        <v>66706</v>
      </c>
      <c r="P12" s="37">
        <v>0</v>
      </c>
      <c r="Q12" s="37">
        <f t="shared" si="4"/>
        <v>66706</v>
      </c>
      <c r="R12" s="37">
        <v>70830</v>
      </c>
      <c r="S12" s="37">
        <v>0</v>
      </c>
      <c r="T12" s="37">
        <f t="shared" si="5"/>
        <v>70830</v>
      </c>
      <c r="U12" s="37">
        <v>66758</v>
      </c>
      <c r="V12" s="37">
        <v>0</v>
      </c>
      <c r="W12" s="37">
        <f t="shared" si="6"/>
        <v>66758</v>
      </c>
      <c r="X12" s="37">
        <v>63266</v>
      </c>
      <c r="Y12" s="37">
        <v>0</v>
      </c>
      <c r="Z12" s="37">
        <f t="shared" si="7"/>
        <v>63266</v>
      </c>
      <c r="AA12" s="37">
        <v>129359</v>
      </c>
      <c r="AB12" s="37">
        <v>0</v>
      </c>
      <c r="AC12" s="37">
        <f t="shared" si="8"/>
        <v>129359</v>
      </c>
      <c r="AD12" s="37">
        <v>69541</v>
      </c>
      <c r="AE12" s="37">
        <v>0</v>
      </c>
      <c r="AF12" s="37">
        <f t="shared" si="12"/>
        <v>69541</v>
      </c>
      <c r="AG12" s="37">
        <v>81605</v>
      </c>
      <c r="AH12" s="37">
        <v>0</v>
      </c>
      <c r="AI12" s="37">
        <f t="shared" si="9"/>
        <v>81605</v>
      </c>
      <c r="AJ12" s="37">
        <v>82228</v>
      </c>
      <c r="AK12" s="37">
        <v>0</v>
      </c>
      <c r="AL12" s="37">
        <f t="shared" si="10"/>
        <v>82228</v>
      </c>
      <c r="AM12" s="37">
        <f t="shared" si="13"/>
        <v>951384</v>
      </c>
      <c r="AN12" s="37">
        <f t="shared" si="13"/>
        <v>0</v>
      </c>
      <c r="AO12" s="37">
        <f t="shared" si="11"/>
        <v>951384</v>
      </c>
    </row>
    <row r="13" spans="2:41" x14ac:dyDescent="0.25">
      <c r="B13" s="38" t="s">
        <v>14</v>
      </c>
      <c r="C13" s="25">
        <v>0</v>
      </c>
      <c r="D13" s="25">
        <v>0</v>
      </c>
      <c r="E13" s="25">
        <f t="shared" si="0"/>
        <v>0</v>
      </c>
      <c r="F13" s="25">
        <v>0</v>
      </c>
      <c r="G13" s="25">
        <v>0</v>
      </c>
      <c r="H13" s="25">
        <f t="shared" si="1"/>
        <v>0</v>
      </c>
      <c r="I13" s="25">
        <v>0</v>
      </c>
      <c r="J13" s="25">
        <v>0</v>
      </c>
      <c r="K13" s="25">
        <f t="shared" si="2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25">
        <f t="shared" si="4"/>
        <v>0</v>
      </c>
      <c r="R13" s="25">
        <v>0</v>
      </c>
      <c r="S13" s="25">
        <v>0</v>
      </c>
      <c r="T13" s="25">
        <f t="shared" si="5"/>
        <v>0</v>
      </c>
      <c r="U13" s="25">
        <v>0</v>
      </c>
      <c r="V13" s="25">
        <v>0</v>
      </c>
      <c r="W13" s="25">
        <f t="shared" si="6"/>
        <v>0</v>
      </c>
      <c r="X13" s="25">
        <v>0</v>
      </c>
      <c r="Y13" s="25">
        <v>0</v>
      </c>
      <c r="Z13" s="25">
        <f t="shared" si="7"/>
        <v>0</v>
      </c>
      <c r="AA13" s="25">
        <v>0</v>
      </c>
      <c r="AB13" s="25">
        <v>0</v>
      </c>
      <c r="AC13" s="25">
        <f t="shared" si="8"/>
        <v>0</v>
      </c>
      <c r="AD13" s="25">
        <v>0</v>
      </c>
      <c r="AE13" s="25">
        <v>0</v>
      </c>
      <c r="AF13" s="25">
        <f t="shared" si="12"/>
        <v>0</v>
      </c>
      <c r="AG13" s="25">
        <v>0</v>
      </c>
      <c r="AH13" s="25">
        <v>0</v>
      </c>
      <c r="AI13" s="25">
        <f t="shared" si="9"/>
        <v>0</v>
      </c>
      <c r="AJ13" s="25">
        <v>0</v>
      </c>
      <c r="AK13" s="25">
        <v>0</v>
      </c>
      <c r="AL13" s="25">
        <f t="shared" si="10"/>
        <v>0</v>
      </c>
      <c r="AM13" s="25">
        <f t="shared" si="13"/>
        <v>0</v>
      </c>
      <c r="AN13" s="25">
        <f t="shared" si="13"/>
        <v>0</v>
      </c>
      <c r="AO13" s="25">
        <f t="shared" si="11"/>
        <v>0</v>
      </c>
    </row>
    <row r="14" spans="2:41" x14ac:dyDescent="0.25">
      <c r="B14" s="36" t="s">
        <v>15</v>
      </c>
      <c r="C14" s="37">
        <v>308427</v>
      </c>
      <c r="D14" s="37">
        <v>0</v>
      </c>
      <c r="E14" s="37">
        <f t="shared" si="0"/>
        <v>308427</v>
      </c>
      <c r="F14" s="37">
        <v>302652</v>
      </c>
      <c r="G14" s="37">
        <v>0</v>
      </c>
      <c r="H14" s="37">
        <f t="shared" si="1"/>
        <v>302652</v>
      </c>
      <c r="I14" s="37">
        <v>286754</v>
      </c>
      <c r="J14" s="37">
        <v>0</v>
      </c>
      <c r="K14" s="37">
        <f t="shared" si="2"/>
        <v>286754</v>
      </c>
      <c r="L14" s="37">
        <v>276525</v>
      </c>
      <c r="M14" s="37">
        <v>0</v>
      </c>
      <c r="N14" s="37">
        <f t="shared" si="3"/>
        <v>276525</v>
      </c>
      <c r="O14" s="37">
        <v>256470</v>
      </c>
      <c r="P14" s="37">
        <v>0</v>
      </c>
      <c r="Q14" s="37">
        <f t="shared" si="4"/>
        <v>256470</v>
      </c>
      <c r="R14" s="37">
        <v>263513</v>
      </c>
      <c r="S14" s="37">
        <v>0</v>
      </c>
      <c r="T14" s="37">
        <f t="shared" si="5"/>
        <v>263513</v>
      </c>
      <c r="U14" s="37">
        <v>258847</v>
      </c>
      <c r="V14" s="37">
        <v>0</v>
      </c>
      <c r="W14" s="37">
        <f t="shared" si="6"/>
        <v>258847</v>
      </c>
      <c r="X14" s="37">
        <v>298290</v>
      </c>
      <c r="Y14" s="37">
        <v>0</v>
      </c>
      <c r="Z14" s="37">
        <f t="shared" si="7"/>
        <v>298290</v>
      </c>
      <c r="AA14" s="37">
        <v>300586</v>
      </c>
      <c r="AB14" s="37">
        <v>0</v>
      </c>
      <c r="AC14" s="37">
        <f t="shared" si="8"/>
        <v>300586</v>
      </c>
      <c r="AD14" s="37">
        <v>392647</v>
      </c>
      <c r="AE14" s="37">
        <v>24</v>
      </c>
      <c r="AF14" s="37">
        <f t="shared" si="12"/>
        <v>392671</v>
      </c>
      <c r="AG14" s="37">
        <v>355798</v>
      </c>
      <c r="AH14" s="37">
        <v>0</v>
      </c>
      <c r="AI14" s="37">
        <f t="shared" si="9"/>
        <v>355798</v>
      </c>
      <c r="AJ14" s="37">
        <v>386504</v>
      </c>
      <c r="AK14" s="37">
        <v>0</v>
      </c>
      <c r="AL14" s="37">
        <f t="shared" si="10"/>
        <v>386504</v>
      </c>
      <c r="AM14" s="37">
        <f t="shared" si="13"/>
        <v>3687013</v>
      </c>
      <c r="AN14" s="37">
        <f t="shared" si="13"/>
        <v>24</v>
      </c>
      <c r="AO14" s="37">
        <f t="shared" si="11"/>
        <v>3687037</v>
      </c>
    </row>
    <row r="15" spans="2:41" x14ac:dyDescent="0.25">
      <c r="B15" s="38" t="s">
        <v>16</v>
      </c>
      <c r="C15" s="25">
        <v>0</v>
      </c>
      <c r="D15" s="25">
        <v>0</v>
      </c>
      <c r="E15" s="25">
        <f t="shared" si="0"/>
        <v>0</v>
      </c>
      <c r="F15" s="25">
        <v>0</v>
      </c>
      <c r="G15" s="25">
        <v>0</v>
      </c>
      <c r="H15" s="25">
        <f t="shared" si="1"/>
        <v>0</v>
      </c>
      <c r="I15" s="25">
        <v>0</v>
      </c>
      <c r="J15" s="25">
        <v>0</v>
      </c>
      <c r="K15" s="25">
        <f t="shared" si="2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25">
        <f t="shared" si="4"/>
        <v>0</v>
      </c>
      <c r="R15" s="25">
        <v>0</v>
      </c>
      <c r="S15" s="25">
        <v>0</v>
      </c>
      <c r="T15" s="25">
        <f t="shared" si="5"/>
        <v>0</v>
      </c>
      <c r="U15" s="25">
        <v>0</v>
      </c>
      <c r="V15" s="25">
        <v>0</v>
      </c>
      <c r="W15" s="25">
        <f t="shared" si="6"/>
        <v>0</v>
      </c>
      <c r="X15" s="25">
        <v>0</v>
      </c>
      <c r="Y15" s="25">
        <v>0</v>
      </c>
      <c r="Z15" s="25">
        <f t="shared" si="7"/>
        <v>0</v>
      </c>
      <c r="AA15" s="25">
        <v>0</v>
      </c>
      <c r="AB15" s="25">
        <v>0</v>
      </c>
      <c r="AC15" s="25">
        <f t="shared" si="8"/>
        <v>0</v>
      </c>
      <c r="AD15" s="25">
        <v>0</v>
      </c>
      <c r="AE15" s="25">
        <v>0</v>
      </c>
      <c r="AF15" s="25">
        <f t="shared" si="12"/>
        <v>0</v>
      </c>
      <c r="AG15" s="25">
        <v>0</v>
      </c>
      <c r="AH15" s="25">
        <v>0</v>
      </c>
      <c r="AI15" s="25">
        <f t="shared" si="9"/>
        <v>0</v>
      </c>
      <c r="AJ15" s="25">
        <v>0</v>
      </c>
      <c r="AK15" s="25">
        <v>0</v>
      </c>
      <c r="AL15" s="25">
        <f t="shared" si="10"/>
        <v>0</v>
      </c>
      <c r="AM15" s="25">
        <f t="shared" si="13"/>
        <v>0</v>
      </c>
      <c r="AN15" s="25">
        <f t="shared" si="13"/>
        <v>0</v>
      </c>
      <c r="AO15" s="25">
        <f t="shared" si="11"/>
        <v>0</v>
      </c>
    </row>
    <row r="16" spans="2:41" x14ac:dyDescent="0.25">
      <c r="B16" s="38" t="s">
        <v>17</v>
      </c>
      <c r="C16" s="25">
        <v>25745</v>
      </c>
      <c r="D16" s="25">
        <v>0</v>
      </c>
      <c r="E16" s="25">
        <f t="shared" si="0"/>
        <v>25745</v>
      </c>
      <c r="F16" s="25">
        <v>19730</v>
      </c>
      <c r="G16" s="25">
        <v>0</v>
      </c>
      <c r="H16" s="25">
        <f t="shared" si="1"/>
        <v>19730</v>
      </c>
      <c r="I16" s="25">
        <v>25119</v>
      </c>
      <c r="J16" s="25">
        <v>0</v>
      </c>
      <c r="K16" s="25">
        <f t="shared" si="2"/>
        <v>25119</v>
      </c>
      <c r="L16" s="25">
        <v>26806</v>
      </c>
      <c r="M16" s="25">
        <v>0</v>
      </c>
      <c r="N16" s="25">
        <f t="shared" si="3"/>
        <v>26806</v>
      </c>
      <c r="O16" s="25">
        <v>29694</v>
      </c>
      <c r="P16" s="25">
        <v>0</v>
      </c>
      <c r="Q16" s="25">
        <f t="shared" si="4"/>
        <v>29694</v>
      </c>
      <c r="R16" s="25">
        <v>26455</v>
      </c>
      <c r="S16" s="25">
        <v>0</v>
      </c>
      <c r="T16" s="25">
        <f t="shared" si="5"/>
        <v>26455</v>
      </c>
      <c r="U16" s="25">
        <v>31651</v>
      </c>
      <c r="V16" s="25">
        <v>0</v>
      </c>
      <c r="W16" s="25">
        <f t="shared" si="6"/>
        <v>31651</v>
      </c>
      <c r="X16" s="25">
        <v>27696</v>
      </c>
      <c r="Y16" s="25">
        <v>0</v>
      </c>
      <c r="Z16" s="25">
        <f t="shared" si="7"/>
        <v>27696</v>
      </c>
      <c r="AA16" s="25">
        <v>26538</v>
      </c>
      <c r="AB16" s="25">
        <v>0</v>
      </c>
      <c r="AC16" s="25">
        <f t="shared" si="8"/>
        <v>26538</v>
      </c>
      <c r="AD16" s="25">
        <v>36783</v>
      </c>
      <c r="AE16" s="25">
        <v>0</v>
      </c>
      <c r="AF16" s="25">
        <f t="shared" si="12"/>
        <v>36783</v>
      </c>
      <c r="AG16" s="25">
        <v>31887</v>
      </c>
      <c r="AH16" s="25">
        <v>0</v>
      </c>
      <c r="AI16" s="25">
        <f t="shared" si="9"/>
        <v>31887</v>
      </c>
      <c r="AJ16" s="25">
        <v>32357</v>
      </c>
      <c r="AK16" s="25">
        <v>0</v>
      </c>
      <c r="AL16" s="25">
        <f t="shared" si="10"/>
        <v>32357</v>
      </c>
      <c r="AM16" s="25">
        <f t="shared" si="13"/>
        <v>340461</v>
      </c>
      <c r="AN16" s="25">
        <f t="shared" si="13"/>
        <v>0</v>
      </c>
      <c r="AO16" s="25">
        <f t="shared" si="11"/>
        <v>340461</v>
      </c>
    </row>
    <row r="17" spans="2:41" x14ac:dyDescent="0.25">
      <c r="B17" s="39" t="s">
        <v>18</v>
      </c>
      <c r="C17" s="27">
        <v>53059</v>
      </c>
      <c r="D17" s="27">
        <v>0</v>
      </c>
      <c r="E17" s="27">
        <f t="shared" si="0"/>
        <v>53059</v>
      </c>
      <c r="F17" s="27">
        <v>56156</v>
      </c>
      <c r="G17" s="27">
        <v>561</v>
      </c>
      <c r="H17" s="27">
        <f t="shared" si="1"/>
        <v>56717</v>
      </c>
      <c r="I17" s="27">
        <v>48121</v>
      </c>
      <c r="J17" s="27">
        <v>0</v>
      </c>
      <c r="K17" s="27">
        <f t="shared" si="2"/>
        <v>48121</v>
      </c>
      <c r="L17" s="27">
        <v>54905</v>
      </c>
      <c r="M17" s="27">
        <v>0</v>
      </c>
      <c r="N17" s="27">
        <f t="shared" si="3"/>
        <v>54905</v>
      </c>
      <c r="O17" s="27">
        <v>46655</v>
      </c>
      <c r="P17" s="27">
        <v>0</v>
      </c>
      <c r="Q17" s="27">
        <f t="shared" si="4"/>
        <v>46655</v>
      </c>
      <c r="R17" s="27">
        <v>42058</v>
      </c>
      <c r="S17" s="27">
        <v>0</v>
      </c>
      <c r="T17" s="27">
        <f t="shared" si="5"/>
        <v>42058</v>
      </c>
      <c r="U17" s="27">
        <v>41862</v>
      </c>
      <c r="V17" s="27">
        <v>0</v>
      </c>
      <c r="W17" s="27">
        <f t="shared" si="6"/>
        <v>41862</v>
      </c>
      <c r="X17" s="27">
        <v>57333</v>
      </c>
      <c r="Y17" s="27">
        <v>0</v>
      </c>
      <c r="Z17" s="27">
        <f t="shared" si="7"/>
        <v>57333</v>
      </c>
      <c r="AA17" s="27">
        <v>39698</v>
      </c>
      <c r="AB17" s="27">
        <v>0</v>
      </c>
      <c r="AC17" s="27">
        <f t="shared" si="8"/>
        <v>39698</v>
      </c>
      <c r="AD17" s="27">
        <v>37752</v>
      </c>
      <c r="AE17" s="27">
        <v>0</v>
      </c>
      <c r="AF17" s="27">
        <f t="shared" si="12"/>
        <v>37752</v>
      </c>
      <c r="AG17" s="27">
        <v>40452</v>
      </c>
      <c r="AH17" s="27">
        <v>0</v>
      </c>
      <c r="AI17" s="27">
        <f t="shared" si="9"/>
        <v>40452</v>
      </c>
      <c r="AJ17" s="27">
        <v>70436</v>
      </c>
      <c r="AK17" s="27">
        <v>0</v>
      </c>
      <c r="AL17" s="27">
        <f t="shared" si="10"/>
        <v>70436</v>
      </c>
      <c r="AM17" s="27">
        <f t="shared" si="13"/>
        <v>588487</v>
      </c>
      <c r="AN17" s="27">
        <f t="shared" si="13"/>
        <v>561</v>
      </c>
      <c r="AO17" s="27">
        <f t="shared" si="11"/>
        <v>589048</v>
      </c>
    </row>
    <row r="18" spans="2:41" x14ac:dyDescent="0.25">
      <c r="B18" s="38" t="s">
        <v>19</v>
      </c>
      <c r="C18" s="25">
        <v>38362</v>
      </c>
      <c r="D18" s="25">
        <v>0</v>
      </c>
      <c r="E18" s="25">
        <f t="shared" si="0"/>
        <v>38362</v>
      </c>
      <c r="F18" s="25">
        <v>43541</v>
      </c>
      <c r="G18" s="25">
        <v>0</v>
      </c>
      <c r="H18" s="25">
        <f t="shared" si="1"/>
        <v>43541</v>
      </c>
      <c r="I18" s="25">
        <v>34329</v>
      </c>
      <c r="J18" s="25">
        <v>0</v>
      </c>
      <c r="K18" s="25">
        <f t="shared" si="2"/>
        <v>34329</v>
      </c>
      <c r="L18" s="25">
        <v>26247</v>
      </c>
      <c r="M18" s="25">
        <v>0</v>
      </c>
      <c r="N18" s="25">
        <f t="shared" si="3"/>
        <v>26247</v>
      </c>
      <c r="O18" s="25">
        <v>21570</v>
      </c>
      <c r="P18" s="25">
        <v>0</v>
      </c>
      <c r="Q18" s="25">
        <f t="shared" si="4"/>
        <v>21570</v>
      </c>
      <c r="R18" s="25">
        <v>22933</v>
      </c>
      <c r="S18" s="25">
        <v>0</v>
      </c>
      <c r="T18" s="25">
        <f t="shared" si="5"/>
        <v>22933</v>
      </c>
      <c r="U18" s="25">
        <v>20387</v>
      </c>
      <c r="V18" s="25">
        <v>0</v>
      </c>
      <c r="W18" s="25">
        <f t="shared" si="6"/>
        <v>20387</v>
      </c>
      <c r="X18" s="25">
        <v>22453</v>
      </c>
      <c r="Y18" s="25">
        <v>0</v>
      </c>
      <c r="Z18" s="25">
        <f t="shared" si="7"/>
        <v>22453</v>
      </c>
      <c r="AA18" s="25">
        <v>19794</v>
      </c>
      <c r="AB18" s="25">
        <v>0</v>
      </c>
      <c r="AC18" s="25">
        <f t="shared" si="8"/>
        <v>19794</v>
      </c>
      <c r="AD18" s="25">
        <v>24413</v>
      </c>
      <c r="AE18" s="25">
        <v>0</v>
      </c>
      <c r="AF18" s="25">
        <f t="shared" si="12"/>
        <v>24413</v>
      </c>
      <c r="AG18" s="25">
        <v>24597</v>
      </c>
      <c r="AH18" s="25">
        <v>0</v>
      </c>
      <c r="AI18" s="25">
        <f t="shared" si="9"/>
        <v>24597</v>
      </c>
      <c r="AJ18" s="25">
        <v>30450</v>
      </c>
      <c r="AK18" s="25">
        <v>0</v>
      </c>
      <c r="AL18" s="25">
        <f t="shared" si="10"/>
        <v>30450</v>
      </c>
      <c r="AM18" s="25">
        <f t="shared" si="13"/>
        <v>329076</v>
      </c>
      <c r="AN18" s="25">
        <f t="shared" si="13"/>
        <v>0</v>
      </c>
      <c r="AO18" s="25">
        <f t="shared" si="11"/>
        <v>329076</v>
      </c>
    </row>
    <row r="19" spans="2:41" x14ac:dyDescent="0.25">
      <c r="B19" s="38" t="s">
        <v>20</v>
      </c>
      <c r="C19" s="25">
        <v>650</v>
      </c>
      <c r="D19" s="25">
        <v>0</v>
      </c>
      <c r="E19" s="25">
        <f t="shared" si="0"/>
        <v>650</v>
      </c>
      <c r="F19" s="25">
        <v>1868</v>
      </c>
      <c r="G19" s="25">
        <v>0</v>
      </c>
      <c r="H19" s="25">
        <f t="shared" si="1"/>
        <v>1868</v>
      </c>
      <c r="I19" s="25">
        <v>2082</v>
      </c>
      <c r="J19" s="25">
        <v>0</v>
      </c>
      <c r="K19" s="25">
        <f t="shared" si="2"/>
        <v>2082</v>
      </c>
      <c r="L19" s="25">
        <v>800</v>
      </c>
      <c r="M19" s="25">
        <v>0</v>
      </c>
      <c r="N19" s="25">
        <f t="shared" si="3"/>
        <v>800</v>
      </c>
      <c r="O19" s="25">
        <v>3325</v>
      </c>
      <c r="P19" s="25">
        <v>0</v>
      </c>
      <c r="Q19" s="25">
        <f t="shared" si="4"/>
        <v>3325</v>
      </c>
      <c r="R19" s="25">
        <v>1862</v>
      </c>
      <c r="S19" s="25">
        <v>0</v>
      </c>
      <c r="T19" s="25">
        <f t="shared" si="5"/>
        <v>1862</v>
      </c>
      <c r="U19" s="25">
        <v>2953</v>
      </c>
      <c r="V19" s="25">
        <v>0</v>
      </c>
      <c r="W19" s="25">
        <f t="shared" si="6"/>
        <v>2953</v>
      </c>
      <c r="X19" s="25">
        <v>1646</v>
      </c>
      <c r="Y19" s="25">
        <v>0</v>
      </c>
      <c r="Z19" s="25">
        <f t="shared" si="7"/>
        <v>1646</v>
      </c>
      <c r="AA19" s="25">
        <v>4470</v>
      </c>
      <c r="AB19" s="25">
        <v>0</v>
      </c>
      <c r="AC19" s="25">
        <f t="shared" si="8"/>
        <v>4470</v>
      </c>
      <c r="AD19" s="25">
        <v>1874</v>
      </c>
      <c r="AE19" s="25">
        <v>0</v>
      </c>
      <c r="AF19" s="25">
        <f t="shared" si="12"/>
        <v>1874</v>
      </c>
      <c r="AG19" s="25">
        <v>565</v>
      </c>
      <c r="AH19" s="25">
        <v>0</v>
      </c>
      <c r="AI19" s="25">
        <f t="shared" si="9"/>
        <v>565</v>
      </c>
      <c r="AJ19" s="25">
        <v>2674</v>
      </c>
      <c r="AK19" s="25">
        <v>0</v>
      </c>
      <c r="AL19" s="25">
        <f t="shared" si="10"/>
        <v>2674</v>
      </c>
      <c r="AM19" s="25">
        <f t="shared" si="13"/>
        <v>24769</v>
      </c>
      <c r="AN19" s="25">
        <f t="shared" si="13"/>
        <v>0</v>
      </c>
      <c r="AO19" s="25">
        <f t="shared" si="11"/>
        <v>24769</v>
      </c>
    </row>
    <row r="20" spans="2:41" x14ac:dyDescent="0.25">
      <c r="B20" s="38" t="s">
        <v>21</v>
      </c>
      <c r="C20" s="25">
        <v>0</v>
      </c>
      <c r="D20" s="25">
        <v>0</v>
      </c>
      <c r="E20" s="25">
        <f t="shared" si="0"/>
        <v>0</v>
      </c>
      <c r="F20" s="25">
        <v>0</v>
      </c>
      <c r="G20" s="25">
        <v>0</v>
      </c>
      <c r="H20" s="25">
        <f t="shared" si="1"/>
        <v>0</v>
      </c>
      <c r="I20" s="25">
        <v>0</v>
      </c>
      <c r="J20" s="25">
        <v>0</v>
      </c>
      <c r="K20" s="25">
        <f t="shared" si="2"/>
        <v>0</v>
      </c>
      <c r="L20" s="25">
        <v>0</v>
      </c>
      <c r="M20" s="25">
        <v>0</v>
      </c>
      <c r="N20" s="25">
        <f t="shared" si="3"/>
        <v>0</v>
      </c>
      <c r="O20" s="25">
        <v>0</v>
      </c>
      <c r="P20" s="25">
        <v>0</v>
      </c>
      <c r="Q20" s="25">
        <f t="shared" si="4"/>
        <v>0</v>
      </c>
      <c r="R20" s="25">
        <v>0</v>
      </c>
      <c r="S20" s="25">
        <v>0</v>
      </c>
      <c r="T20" s="25">
        <f t="shared" si="5"/>
        <v>0</v>
      </c>
      <c r="U20" s="25">
        <v>0</v>
      </c>
      <c r="V20" s="25">
        <v>0</v>
      </c>
      <c r="W20" s="25">
        <f t="shared" si="6"/>
        <v>0</v>
      </c>
      <c r="X20" s="25">
        <v>0</v>
      </c>
      <c r="Y20" s="25">
        <v>0</v>
      </c>
      <c r="Z20" s="25">
        <f t="shared" si="7"/>
        <v>0</v>
      </c>
      <c r="AA20" s="25">
        <v>0</v>
      </c>
      <c r="AB20" s="25">
        <v>0</v>
      </c>
      <c r="AC20" s="25">
        <f t="shared" si="8"/>
        <v>0</v>
      </c>
      <c r="AD20" s="25">
        <v>0</v>
      </c>
      <c r="AE20" s="25">
        <v>0</v>
      </c>
      <c r="AF20" s="25">
        <f t="shared" si="12"/>
        <v>0</v>
      </c>
      <c r="AG20" s="25">
        <v>0</v>
      </c>
      <c r="AH20" s="25">
        <v>0</v>
      </c>
      <c r="AI20" s="25">
        <f t="shared" si="9"/>
        <v>0</v>
      </c>
      <c r="AJ20" s="25">
        <v>0</v>
      </c>
      <c r="AK20" s="25">
        <v>0</v>
      </c>
      <c r="AL20" s="25">
        <f t="shared" si="10"/>
        <v>0</v>
      </c>
      <c r="AM20" s="25">
        <f t="shared" si="13"/>
        <v>0</v>
      </c>
      <c r="AN20" s="25">
        <f t="shared" si="13"/>
        <v>0</v>
      </c>
      <c r="AO20" s="25">
        <f t="shared" si="11"/>
        <v>0</v>
      </c>
    </row>
    <row r="21" spans="2:41" x14ac:dyDescent="0.25">
      <c r="B21" s="38" t="s">
        <v>22</v>
      </c>
      <c r="C21" s="25">
        <v>0</v>
      </c>
      <c r="D21" s="25">
        <v>0</v>
      </c>
      <c r="E21" s="25">
        <f t="shared" si="0"/>
        <v>0</v>
      </c>
      <c r="F21" s="25">
        <v>0</v>
      </c>
      <c r="G21" s="25">
        <v>0</v>
      </c>
      <c r="H21" s="25">
        <f t="shared" si="1"/>
        <v>0</v>
      </c>
      <c r="I21" s="25">
        <v>0</v>
      </c>
      <c r="J21" s="25">
        <v>0</v>
      </c>
      <c r="K21" s="25">
        <f t="shared" si="2"/>
        <v>0</v>
      </c>
      <c r="L21" s="25">
        <v>0</v>
      </c>
      <c r="M21" s="25">
        <v>0</v>
      </c>
      <c r="N21" s="25">
        <f t="shared" si="3"/>
        <v>0</v>
      </c>
      <c r="O21" s="25">
        <v>0</v>
      </c>
      <c r="P21" s="25">
        <v>0</v>
      </c>
      <c r="Q21" s="25">
        <f t="shared" si="4"/>
        <v>0</v>
      </c>
      <c r="R21" s="25">
        <v>0</v>
      </c>
      <c r="S21" s="25">
        <v>0</v>
      </c>
      <c r="T21" s="25">
        <f t="shared" si="5"/>
        <v>0</v>
      </c>
      <c r="U21" s="25">
        <v>0</v>
      </c>
      <c r="V21" s="25">
        <v>0</v>
      </c>
      <c r="W21" s="25">
        <f t="shared" si="6"/>
        <v>0</v>
      </c>
      <c r="X21" s="25">
        <v>0</v>
      </c>
      <c r="Y21" s="25">
        <v>0</v>
      </c>
      <c r="Z21" s="25">
        <f t="shared" si="7"/>
        <v>0</v>
      </c>
      <c r="AA21" s="25">
        <v>0</v>
      </c>
      <c r="AB21" s="25">
        <v>0</v>
      </c>
      <c r="AC21" s="25">
        <f t="shared" si="8"/>
        <v>0</v>
      </c>
      <c r="AD21" s="25">
        <v>0</v>
      </c>
      <c r="AE21" s="25">
        <v>0</v>
      </c>
      <c r="AF21" s="25">
        <f t="shared" si="12"/>
        <v>0</v>
      </c>
      <c r="AG21" s="25">
        <v>0</v>
      </c>
      <c r="AH21" s="25">
        <v>0</v>
      </c>
      <c r="AI21" s="25">
        <f t="shared" si="9"/>
        <v>0</v>
      </c>
      <c r="AJ21" s="25">
        <v>0</v>
      </c>
      <c r="AK21" s="25">
        <v>0</v>
      </c>
      <c r="AL21" s="25">
        <f t="shared" si="10"/>
        <v>0</v>
      </c>
      <c r="AM21" s="25">
        <f t="shared" si="13"/>
        <v>0</v>
      </c>
      <c r="AN21" s="25">
        <f t="shared" si="13"/>
        <v>0</v>
      </c>
      <c r="AO21" s="25">
        <f t="shared" si="11"/>
        <v>0</v>
      </c>
    </row>
    <row r="22" spans="2:41" x14ac:dyDescent="0.25">
      <c r="B22" s="38" t="s">
        <v>23</v>
      </c>
      <c r="C22" s="25">
        <v>0</v>
      </c>
      <c r="D22" s="25">
        <v>0</v>
      </c>
      <c r="E22" s="25">
        <f t="shared" si="0"/>
        <v>0</v>
      </c>
      <c r="F22" s="25">
        <v>0</v>
      </c>
      <c r="G22" s="25">
        <v>0</v>
      </c>
      <c r="H22" s="25">
        <f t="shared" si="1"/>
        <v>0</v>
      </c>
      <c r="I22" s="25">
        <v>0</v>
      </c>
      <c r="J22" s="25">
        <v>0</v>
      </c>
      <c r="K22" s="25">
        <f t="shared" si="2"/>
        <v>0</v>
      </c>
      <c r="L22" s="25">
        <v>0</v>
      </c>
      <c r="M22" s="25">
        <v>0</v>
      </c>
      <c r="N22" s="25">
        <f t="shared" si="3"/>
        <v>0</v>
      </c>
      <c r="O22" s="25">
        <v>0</v>
      </c>
      <c r="P22" s="25">
        <v>0</v>
      </c>
      <c r="Q22" s="25">
        <f t="shared" si="4"/>
        <v>0</v>
      </c>
      <c r="R22" s="25">
        <v>0</v>
      </c>
      <c r="S22" s="25">
        <v>0</v>
      </c>
      <c r="T22" s="25">
        <f t="shared" si="5"/>
        <v>0</v>
      </c>
      <c r="U22" s="25">
        <v>0</v>
      </c>
      <c r="V22" s="25">
        <v>0</v>
      </c>
      <c r="W22" s="25">
        <f t="shared" si="6"/>
        <v>0</v>
      </c>
      <c r="X22" s="25">
        <v>0</v>
      </c>
      <c r="Y22" s="25">
        <v>0</v>
      </c>
      <c r="Z22" s="25">
        <f t="shared" si="7"/>
        <v>0</v>
      </c>
      <c r="AA22" s="25">
        <v>0</v>
      </c>
      <c r="AB22" s="25">
        <v>0</v>
      </c>
      <c r="AC22" s="25">
        <f t="shared" si="8"/>
        <v>0</v>
      </c>
      <c r="AD22" s="25">
        <v>0</v>
      </c>
      <c r="AE22" s="25">
        <v>0</v>
      </c>
      <c r="AF22" s="25">
        <f t="shared" si="12"/>
        <v>0</v>
      </c>
      <c r="AG22" s="25">
        <v>0</v>
      </c>
      <c r="AH22" s="25">
        <v>0</v>
      </c>
      <c r="AI22" s="25">
        <f t="shared" si="9"/>
        <v>0</v>
      </c>
      <c r="AJ22" s="25">
        <v>0</v>
      </c>
      <c r="AK22" s="25">
        <v>0</v>
      </c>
      <c r="AL22" s="25">
        <f t="shared" si="10"/>
        <v>0</v>
      </c>
      <c r="AM22" s="25">
        <f t="shared" si="13"/>
        <v>0</v>
      </c>
      <c r="AN22" s="25">
        <f t="shared" si="13"/>
        <v>0</v>
      </c>
      <c r="AO22" s="25">
        <f t="shared" si="11"/>
        <v>0</v>
      </c>
    </row>
    <row r="23" spans="2:41" x14ac:dyDescent="0.25">
      <c r="B23" s="38" t="s">
        <v>24</v>
      </c>
      <c r="C23" s="25">
        <v>0</v>
      </c>
      <c r="D23" s="25">
        <v>0</v>
      </c>
      <c r="E23" s="25">
        <f t="shared" si="0"/>
        <v>0</v>
      </c>
      <c r="F23" s="25">
        <v>0</v>
      </c>
      <c r="G23" s="25">
        <v>0</v>
      </c>
      <c r="H23" s="25">
        <f t="shared" si="1"/>
        <v>0</v>
      </c>
      <c r="I23" s="25">
        <v>0</v>
      </c>
      <c r="J23" s="25">
        <v>0</v>
      </c>
      <c r="K23" s="25">
        <f t="shared" si="2"/>
        <v>0</v>
      </c>
      <c r="L23" s="25">
        <v>0</v>
      </c>
      <c r="M23" s="25">
        <v>0</v>
      </c>
      <c r="N23" s="25">
        <f t="shared" si="3"/>
        <v>0</v>
      </c>
      <c r="O23" s="25">
        <v>0</v>
      </c>
      <c r="P23" s="25">
        <v>0</v>
      </c>
      <c r="Q23" s="25">
        <f t="shared" si="4"/>
        <v>0</v>
      </c>
      <c r="R23" s="25">
        <v>0</v>
      </c>
      <c r="S23" s="25">
        <v>0</v>
      </c>
      <c r="T23" s="25">
        <f t="shared" si="5"/>
        <v>0</v>
      </c>
      <c r="U23" s="25">
        <v>0</v>
      </c>
      <c r="V23" s="25">
        <v>0</v>
      </c>
      <c r="W23" s="25">
        <f t="shared" si="6"/>
        <v>0</v>
      </c>
      <c r="X23" s="25">
        <v>0</v>
      </c>
      <c r="Y23" s="25">
        <v>0</v>
      </c>
      <c r="Z23" s="25">
        <f t="shared" si="7"/>
        <v>0</v>
      </c>
      <c r="AA23" s="25">
        <v>0</v>
      </c>
      <c r="AB23" s="25">
        <v>0</v>
      </c>
      <c r="AC23" s="25">
        <f t="shared" si="8"/>
        <v>0</v>
      </c>
      <c r="AD23" s="25">
        <v>0</v>
      </c>
      <c r="AE23" s="25">
        <v>0</v>
      </c>
      <c r="AF23" s="25">
        <f t="shared" si="12"/>
        <v>0</v>
      </c>
      <c r="AG23" s="25">
        <v>0</v>
      </c>
      <c r="AH23" s="25">
        <v>0</v>
      </c>
      <c r="AI23" s="25">
        <f t="shared" si="9"/>
        <v>0</v>
      </c>
      <c r="AJ23" s="25">
        <v>0</v>
      </c>
      <c r="AK23" s="25">
        <v>0</v>
      </c>
      <c r="AL23" s="25">
        <f t="shared" si="10"/>
        <v>0</v>
      </c>
      <c r="AM23" s="25">
        <f t="shared" si="13"/>
        <v>0</v>
      </c>
      <c r="AN23" s="25">
        <f t="shared" si="13"/>
        <v>0</v>
      </c>
      <c r="AO23" s="25">
        <f t="shared" si="11"/>
        <v>0</v>
      </c>
    </row>
    <row r="24" spans="2:41" x14ac:dyDescent="0.25">
      <c r="B24" s="38" t="s">
        <v>25</v>
      </c>
      <c r="C24" s="25">
        <v>0</v>
      </c>
      <c r="D24" s="25">
        <v>0</v>
      </c>
      <c r="E24" s="25">
        <f t="shared" si="0"/>
        <v>0</v>
      </c>
      <c r="F24" s="25">
        <v>0</v>
      </c>
      <c r="G24" s="25">
        <v>0</v>
      </c>
      <c r="H24" s="25">
        <f t="shared" si="1"/>
        <v>0</v>
      </c>
      <c r="I24" s="25">
        <v>0</v>
      </c>
      <c r="J24" s="25">
        <v>0</v>
      </c>
      <c r="K24" s="25">
        <f t="shared" si="2"/>
        <v>0</v>
      </c>
      <c r="L24" s="25">
        <v>0</v>
      </c>
      <c r="M24" s="25">
        <v>0</v>
      </c>
      <c r="N24" s="25">
        <f t="shared" si="3"/>
        <v>0</v>
      </c>
      <c r="O24" s="25">
        <v>0</v>
      </c>
      <c r="P24" s="25">
        <v>0</v>
      </c>
      <c r="Q24" s="25">
        <f t="shared" si="4"/>
        <v>0</v>
      </c>
      <c r="R24" s="25">
        <v>0</v>
      </c>
      <c r="S24" s="25">
        <v>0</v>
      </c>
      <c r="T24" s="25">
        <f t="shared" si="5"/>
        <v>0</v>
      </c>
      <c r="U24" s="25">
        <v>0</v>
      </c>
      <c r="V24" s="25">
        <v>0</v>
      </c>
      <c r="W24" s="25">
        <f t="shared" si="6"/>
        <v>0</v>
      </c>
      <c r="X24" s="25">
        <v>0</v>
      </c>
      <c r="Y24" s="25">
        <v>0</v>
      </c>
      <c r="Z24" s="25">
        <f t="shared" si="7"/>
        <v>0</v>
      </c>
      <c r="AA24" s="25">
        <v>0</v>
      </c>
      <c r="AB24" s="25">
        <v>0</v>
      </c>
      <c r="AC24" s="25">
        <f t="shared" si="8"/>
        <v>0</v>
      </c>
      <c r="AD24" s="25">
        <v>0</v>
      </c>
      <c r="AE24" s="25">
        <v>0</v>
      </c>
      <c r="AF24" s="25">
        <f t="shared" si="12"/>
        <v>0</v>
      </c>
      <c r="AG24" s="25">
        <v>0</v>
      </c>
      <c r="AH24" s="25">
        <v>0</v>
      </c>
      <c r="AI24" s="25">
        <f t="shared" si="9"/>
        <v>0</v>
      </c>
      <c r="AJ24" s="25">
        <v>0</v>
      </c>
      <c r="AK24" s="25">
        <v>0</v>
      </c>
      <c r="AL24" s="25">
        <f t="shared" si="10"/>
        <v>0</v>
      </c>
      <c r="AM24" s="25">
        <f t="shared" si="13"/>
        <v>0</v>
      </c>
      <c r="AN24" s="25"/>
      <c r="AO24" s="25">
        <f t="shared" si="11"/>
        <v>0</v>
      </c>
    </row>
    <row r="25" spans="2:41" x14ac:dyDescent="0.25">
      <c r="B25" s="38" t="s">
        <v>26</v>
      </c>
      <c r="C25" s="25">
        <v>25611</v>
      </c>
      <c r="D25" s="25">
        <v>0</v>
      </c>
      <c r="E25" s="25">
        <f t="shared" si="0"/>
        <v>25611</v>
      </c>
      <c r="F25" s="25">
        <v>36231</v>
      </c>
      <c r="G25" s="25">
        <v>0</v>
      </c>
      <c r="H25" s="25">
        <f t="shared" si="1"/>
        <v>36231</v>
      </c>
      <c r="I25" s="25">
        <v>35209</v>
      </c>
      <c r="J25" s="25">
        <v>0</v>
      </c>
      <c r="K25" s="25">
        <f t="shared" si="2"/>
        <v>35209</v>
      </c>
      <c r="L25" s="25">
        <v>25895</v>
      </c>
      <c r="M25" s="25">
        <v>0</v>
      </c>
      <c r="N25" s="25">
        <f t="shared" si="3"/>
        <v>25895</v>
      </c>
      <c r="O25" s="25">
        <v>38205</v>
      </c>
      <c r="P25" s="25">
        <v>0</v>
      </c>
      <c r="Q25" s="25">
        <f t="shared" si="4"/>
        <v>38205</v>
      </c>
      <c r="R25" s="25">
        <v>40700</v>
      </c>
      <c r="S25" s="25">
        <v>0</v>
      </c>
      <c r="T25" s="25">
        <f t="shared" si="5"/>
        <v>40700</v>
      </c>
      <c r="U25" s="25">
        <v>30224</v>
      </c>
      <c r="V25" s="25">
        <v>0</v>
      </c>
      <c r="W25" s="25">
        <f t="shared" si="6"/>
        <v>30224</v>
      </c>
      <c r="X25" s="25">
        <v>33332</v>
      </c>
      <c r="Y25" s="25">
        <v>0</v>
      </c>
      <c r="Z25" s="25">
        <f t="shared" si="7"/>
        <v>33332</v>
      </c>
      <c r="AA25" s="25">
        <v>37986</v>
      </c>
      <c r="AB25" s="25">
        <v>0</v>
      </c>
      <c r="AC25" s="25">
        <f t="shared" si="8"/>
        <v>37986</v>
      </c>
      <c r="AD25" s="25">
        <v>37610</v>
      </c>
      <c r="AE25" s="25">
        <v>0</v>
      </c>
      <c r="AF25" s="25">
        <f t="shared" si="12"/>
        <v>37610</v>
      </c>
      <c r="AG25" s="25">
        <v>34855</v>
      </c>
      <c r="AH25" s="25">
        <v>0</v>
      </c>
      <c r="AI25" s="25">
        <f t="shared" si="9"/>
        <v>34855</v>
      </c>
      <c r="AJ25" s="25">
        <v>38262</v>
      </c>
      <c r="AK25" s="25">
        <v>0</v>
      </c>
      <c r="AL25" s="25">
        <f t="shared" si="10"/>
        <v>38262</v>
      </c>
      <c r="AM25" s="25">
        <f t="shared" si="13"/>
        <v>414120</v>
      </c>
      <c r="AN25" s="25">
        <f t="shared" si="13"/>
        <v>0</v>
      </c>
      <c r="AO25" s="25">
        <f t="shared" si="11"/>
        <v>414120</v>
      </c>
    </row>
    <row r="26" spans="2:41" x14ac:dyDescent="0.25">
      <c r="B26" s="38" t="s">
        <v>27</v>
      </c>
      <c r="C26" s="25">
        <v>120</v>
      </c>
      <c r="D26" s="25">
        <v>0</v>
      </c>
      <c r="E26" s="25">
        <f t="shared" si="0"/>
        <v>120</v>
      </c>
      <c r="F26" s="25">
        <v>0</v>
      </c>
      <c r="G26" s="25">
        <v>0</v>
      </c>
      <c r="H26" s="25">
        <f t="shared" si="1"/>
        <v>0</v>
      </c>
      <c r="I26" s="25">
        <v>0</v>
      </c>
      <c r="J26" s="25">
        <v>0</v>
      </c>
      <c r="K26" s="25">
        <f t="shared" si="2"/>
        <v>0</v>
      </c>
      <c r="L26" s="25">
        <v>0</v>
      </c>
      <c r="M26" s="25">
        <v>0</v>
      </c>
      <c r="N26" s="25">
        <f t="shared" si="3"/>
        <v>0</v>
      </c>
      <c r="O26" s="25">
        <v>0</v>
      </c>
      <c r="P26" s="25">
        <v>0</v>
      </c>
      <c r="Q26" s="25">
        <f t="shared" si="4"/>
        <v>0</v>
      </c>
      <c r="R26" s="25">
        <v>0</v>
      </c>
      <c r="S26" s="25">
        <v>0</v>
      </c>
      <c r="T26" s="25">
        <f t="shared" si="5"/>
        <v>0</v>
      </c>
      <c r="U26" s="25">
        <v>0</v>
      </c>
      <c r="V26" s="25">
        <v>0</v>
      </c>
      <c r="W26" s="25">
        <f t="shared" si="6"/>
        <v>0</v>
      </c>
      <c r="X26" s="25">
        <v>0</v>
      </c>
      <c r="Y26" s="25">
        <v>0</v>
      </c>
      <c r="Z26" s="25">
        <f t="shared" si="7"/>
        <v>0</v>
      </c>
      <c r="AA26" s="25">
        <v>0</v>
      </c>
      <c r="AB26" s="25">
        <v>0</v>
      </c>
      <c r="AC26" s="25">
        <f t="shared" si="8"/>
        <v>0</v>
      </c>
      <c r="AD26" s="25">
        <v>147</v>
      </c>
      <c r="AE26" s="25">
        <v>0</v>
      </c>
      <c r="AF26" s="25">
        <f t="shared" si="12"/>
        <v>147</v>
      </c>
      <c r="AG26" s="25">
        <v>0</v>
      </c>
      <c r="AH26" s="25">
        <v>0</v>
      </c>
      <c r="AI26" s="25">
        <f t="shared" si="9"/>
        <v>0</v>
      </c>
      <c r="AJ26" s="25">
        <v>0</v>
      </c>
      <c r="AK26" s="25">
        <v>0</v>
      </c>
      <c r="AL26" s="25">
        <f t="shared" si="10"/>
        <v>0</v>
      </c>
      <c r="AM26" s="25">
        <f t="shared" si="13"/>
        <v>267</v>
      </c>
      <c r="AN26" s="25">
        <f t="shared" si="13"/>
        <v>0</v>
      </c>
      <c r="AO26" s="25">
        <f t="shared" si="11"/>
        <v>267</v>
      </c>
    </row>
    <row r="27" spans="2:41" x14ac:dyDescent="0.25">
      <c r="B27" s="38" t="s">
        <v>28</v>
      </c>
      <c r="C27" s="25">
        <v>0</v>
      </c>
      <c r="D27" s="25">
        <v>0</v>
      </c>
      <c r="E27" s="25">
        <f t="shared" si="0"/>
        <v>0</v>
      </c>
      <c r="F27" s="25">
        <v>0</v>
      </c>
      <c r="G27" s="25">
        <v>0</v>
      </c>
      <c r="H27" s="25">
        <f t="shared" si="1"/>
        <v>0</v>
      </c>
      <c r="I27" s="25">
        <v>0</v>
      </c>
      <c r="J27" s="25">
        <v>0</v>
      </c>
      <c r="K27" s="25">
        <f>SUM(I27:J27)</f>
        <v>0</v>
      </c>
      <c r="L27" s="25">
        <v>0</v>
      </c>
      <c r="M27" s="25">
        <v>0</v>
      </c>
      <c r="N27" s="25">
        <f t="shared" si="3"/>
        <v>0</v>
      </c>
      <c r="O27" s="25">
        <v>0</v>
      </c>
      <c r="P27" s="25">
        <v>0</v>
      </c>
      <c r="Q27" s="25">
        <f t="shared" si="4"/>
        <v>0</v>
      </c>
      <c r="R27" s="25">
        <v>0</v>
      </c>
      <c r="S27" s="25">
        <v>0</v>
      </c>
      <c r="T27" s="25">
        <f t="shared" si="5"/>
        <v>0</v>
      </c>
      <c r="U27" s="25">
        <v>0</v>
      </c>
      <c r="V27" s="25">
        <v>0</v>
      </c>
      <c r="W27" s="25">
        <f t="shared" si="6"/>
        <v>0</v>
      </c>
      <c r="X27" s="25">
        <v>0</v>
      </c>
      <c r="Y27" s="25">
        <v>0</v>
      </c>
      <c r="Z27" s="25">
        <f t="shared" si="7"/>
        <v>0</v>
      </c>
      <c r="AA27" s="25">
        <v>0</v>
      </c>
      <c r="AB27" s="25">
        <v>0</v>
      </c>
      <c r="AC27" s="25">
        <f t="shared" si="8"/>
        <v>0</v>
      </c>
      <c r="AD27" s="25">
        <v>0</v>
      </c>
      <c r="AE27" s="25">
        <v>0</v>
      </c>
      <c r="AF27" s="25">
        <f t="shared" si="12"/>
        <v>0</v>
      </c>
      <c r="AG27" s="25">
        <v>0</v>
      </c>
      <c r="AH27" s="25">
        <v>0</v>
      </c>
      <c r="AI27" s="25">
        <f t="shared" si="9"/>
        <v>0</v>
      </c>
      <c r="AJ27" s="25">
        <v>0</v>
      </c>
      <c r="AK27" s="25">
        <v>0</v>
      </c>
      <c r="AL27" s="25">
        <f t="shared" si="10"/>
        <v>0</v>
      </c>
      <c r="AM27" s="25">
        <f>C27+F27+I27+L27+O27+R27+U27+X27+AA27+AD27+AG27+AJ27</f>
        <v>0</v>
      </c>
      <c r="AN27" s="25">
        <f t="shared" si="13"/>
        <v>0</v>
      </c>
      <c r="AO27" s="25">
        <f t="shared" si="11"/>
        <v>0</v>
      </c>
    </row>
    <row r="28" spans="2:41" x14ac:dyDescent="0.25">
      <c r="B28" s="38" t="s">
        <v>29</v>
      </c>
      <c r="C28" s="25">
        <v>608</v>
      </c>
      <c r="D28" s="25">
        <v>0</v>
      </c>
      <c r="E28" s="25">
        <f t="shared" si="0"/>
        <v>608</v>
      </c>
      <c r="F28" s="25">
        <v>81</v>
      </c>
      <c r="G28" s="25">
        <v>0</v>
      </c>
      <c r="H28" s="25">
        <f t="shared" si="1"/>
        <v>81</v>
      </c>
      <c r="I28" s="25">
        <v>361</v>
      </c>
      <c r="J28" s="25">
        <v>0</v>
      </c>
      <c r="K28" s="25">
        <f t="shared" si="2"/>
        <v>361</v>
      </c>
      <c r="L28" s="25">
        <v>392</v>
      </c>
      <c r="M28" s="25">
        <v>0</v>
      </c>
      <c r="N28" s="25">
        <f t="shared" si="3"/>
        <v>392</v>
      </c>
      <c r="O28" s="25">
        <v>633</v>
      </c>
      <c r="P28" s="25">
        <v>0</v>
      </c>
      <c r="Q28" s="25">
        <f t="shared" si="4"/>
        <v>633</v>
      </c>
      <c r="R28" s="25">
        <v>808</v>
      </c>
      <c r="S28" s="25">
        <v>0</v>
      </c>
      <c r="T28" s="25">
        <f t="shared" si="5"/>
        <v>808</v>
      </c>
      <c r="U28" s="25">
        <v>388</v>
      </c>
      <c r="V28" s="25">
        <v>0</v>
      </c>
      <c r="W28" s="25">
        <f t="shared" si="6"/>
        <v>388</v>
      </c>
      <c r="X28" s="25">
        <v>2375</v>
      </c>
      <c r="Y28" s="25">
        <v>0</v>
      </c>
      <c r="Z28" s="25">
        <f t="shared" si="7"/>
        <v>2375</v>
      </c>
      <c r="AA28" s="25">
        <v>6942</v>
      </c>
      <c r="AB28" s="25">
        <v>0</v>
      </c>
      <c r="AC28" s="25">
        <f t="shared" si="8"/>
        <v>6942</v>
      </c>
      <c r="AD28" s="25">
        <v>470</v>
      </c>
      <c r="AE28" s="25">
        <v>0</v>
      </c>
      <c r="AF28" s="25">
        <f t="shared" si="12"/>
        <v>470</v>
      </c>
      <c r="AG28" s="25">
        <v>2311</v>
      </c>
      <c r="AH28" s="25">
        <v>0</v>
      </c>
      <c r="AI28" s="25">
        <f t="shared" si="9"/>
        <v>2311</v>
      </c>
      <c r="AJ28" s="25">
        <v>1661</v>
      </c>
      <c r="AK28" s="25">
        <v>0</v>
      </c>
      <c r="AL28" s="25">
        <f t="shared" si="10"/>
        <v>1661</v>
      </c>
      <c r="AM28" s="25">
        <f>C28+F28+I28+L28+O28+R28+U28+X28+AA28+AD28+AG28+AJ28</f>
        <v>17030</v>
      </c>
      <c r="AN28" s="25">
        <f t="shared" si="13"/>
        <v>0</v>
      </c>
      <c r="AO28" s="25">
        <f t="shared" si="11"/>
        <v>17030</v>
      </c>
    </row>
    <row r="29" spans="2:41" x14ac:dyDescent="0.25">
      <c r="B29" s="38" t="s">
        <v>30</v>
      </c>
      <c r="C29" s="25">
        <v>0</v>
      </c>
      <c r="D29" s="25">
        <v>0</v>
      </c>
      <c r="E29" s="25">
        <f t="shared" si="0"/>
        <v>0</v>
      </c>
      <c r="F29" s="25">
        <v>0</v>
      </c>
      <c r="G29" s="25">
        <v>0</v>
      </c>
      <c r="H29" s="25">
        <f t="shared" si="1"/>
        <v>0</v>
      </c>
      <c r="I29" s="25">
        <v>0</v>
      </c>
      <c r="J29" s="25">
        <v>0</v>
      </c>
      <c r="K29" s="25">
        <f t="shared" si="2"/>
        <v>0</v>
      </c>
      <c r="L29" s="25">
        <v>0</v>
      </c>
      <c r="M29" s="25">
        <v>0</v>
      </c>
      <c r="N29" s="25">
        <f t="shared" si="3"/>
        <v>0</v>
      </c>
      <c r="O29" s="25">
        <v>0</v>
      </c>
      <c r="P29" s="25">
        <v>0</v>
      </c>
      <c r="Q29" s="25">
        <f t="shared" si="4"/>
        <v>0</v>
      </c>
      <c r="R29" s="25">
        <v>0</v>
      </c>
      <c r="S29" s="25">
        <v>0</v>
      </c>
      <c r="T29" s="25">
        <f t="shared" si="5"/>
        <v>0</v>
      </c>
      <c r="U29" s="25">
        <v>0</v>
      </c>
      <c r="V29" s="25">
        <v>0</v>
      </c>
      <c r="W29" s="25">
        <f t="shared" si="6"/>
        <v>0</v>
      </c>
      <c r="X29" s="25">
        <v>0</v>
      </c>
      <c r="Y29" s="25">
        <v>0</v>
      </c>
      <c r="Z29" s="25">
        <f t="shared" si="7"/>
        <v>0</v>
      </c>
      <c r="AA29" s="25">
        <v>0</v>
      </c>
      <c r="AB29" s="25">
        <v>0</v>
      </c>
      <c r="AC29" s="25">
        <f t="shared" si="8"/>
        <v>0</v>
      </c>
      <c r="AD29" s="25">
        <v>0</v>
      </c>
      <c r="AE29" s="25">
        <v>0</v>
      </c>
      <c r="AF29" s="25">
        <f t="shared" si="12"/>
        <v>0</v>
      </c>
      <c r="AG29" s="25">
        <v>0</v>
      </c>
      <c r="AH29" s="25">
        <v>0</v>
      </c>
      <c r="AI29" s="25">
        <f t="shared" si="9"/>
        <v>0</v>
      </c>
      <c r="AJ29" s="25">
        <v>0</v>
      </c>
      <c r="AK29" s="25">
        <v>0</v>
      </c>
      <c r="AL29" s="25">
        <f t="shared" si="10"/>
        <v>0</v>
      </c>
      <c r="AM29" s="25">
        <f t="shared" si="13"/>
        <v>0</v>
      </c>
      <c r="AN29" s="25">
        <f t="shared" si="13"/>
        <v>0</v>
      </c>
      <c r="AO29" s="25">
        <f t="shared" si="11"/>
        <v>0</v>
      </c>
    </row>
    <row r="30" spans="2:41" x14ac:dyDescent="0.25">
      <c r="B30" s="38" t="s">
        <v>31</v>
      </c>
      <c r="C30" s="25">
        <v>0</v>
      </c>
      <c r="D30" s="25">
        <v>0</v>
      </c>
      <c r="E30" s="25">
        <f t="shared" ref="E30" si="14">SUM(C30:D30)</f>
        <v>0</v>
      </c>
      <c r="F30" s="25">
        <v>0</v>
      </c>
      <c r="G30" s="25">
        <v>0</v>
      </c>
      <c r="H30" s="25">
        <f t="shared" si="1"/>
        <v>0</v>
      </c>
      <c r="I30" s="25">
        <v>0</v>
      </c>
      <c r="J30" s="25">
        <v>0</v>
      </c>
      <c r="K30" s="25">
        <f t="shared" si="2"/>
        <v>0</v>
      </c>
      <c r="L30" s="25">
        <v>0</v>
      </c>
      <c r="M30" s="25">
        <v>0</v>
      </c>
      <c r="N30" s="25">
        <f t="shared" si="3"/>
        <v>0</v>
      </c>
      <c r="O30" s="25">
        <v>0</v>
      </c>
      <c r="P30" s="25">
        <v>0</v>
      </c>
      <c r="Q30" s="25">
        <f t="shared" si="4"/>
        <v>0</v>
      </c>
      <c r="R30" s="25">
        <v>0</v>
      </c>
      <c r="S30" s="25">
        <v>0</v>
      </c>
      <c r="T30" s="25">
        <f t="shared" si="5"/>
        <v>0</v>
      </c>
      <c r="U30" s="25">
        <v>0</v>
      </c>
      <c r="V30" s="25">
        <v>0</v>
      </c>
      <c r="W30" s="25">
        <f t="shared" si="6"/>
        <v>0</v>
      </c>
      <c r="X30" s="25">
        <v>0</v>
      </c>
      <c r="Y30" s="25">
        <v>0</v>
      </c>
      <c r="Z30" s="25">
        <f t="shared" si="7"/>
        <v>0</v>
      </c>
      <c r="AA30" s="25">
        <v>0</v>
      </c>
      <c r="AB30" s="25">
        <v>0</v>
      </c>
      <c r="AC30" s="25">
        <f t="shared" si="8"/>
        <v>0</v>
      </c>
      <c r="AD30" s="25">
        <v>0</v>
      </c>
      <c r="AE30" s="25">
        <v>0</v>
      </c>
      <c r="AF30" s="25">
        <f t="shared" si="12"/>
        <v>0</v>
      </c>
      <c r="AG30" s="25">
        <v>0</v>
      </c>
      <c r="AH30" s="25">
        <v>0</v>
      </c>
      <c r="AI30" s="25">
        <f t="shared" si="9"/>
        <v>0</v>
      </c>
      <c r="AJ30" s="25">
        <v>0</v>
      </c>
      <c r="AK30" s="25">
        <v>0</v>
      </c>
      <c r="AL30" s="25">
        <f t="shared" si="10"/>
        <v>0</v>
      </c>
      <c r="AM30" s="25">
        <f t="shared" si="13"/>
        <v>0</v>
      </c>
      <c r="AN30" s="25">
        <f t="shared" si="13"/>
        <v>0</v>
      </c>
      <c r="AO30" s="25">
        <f t="shared" si="11"/>
        <v>0</v>
      </c>
    </row>
    <row r="31" spans="2:41" x14ac:dyDescent="0.25">
      <c r="B31" s="36" t="s">
        <v>32</v>
      </c>
      <c r="C31" s="37">
        <v>461391</v>
      </c>
      <c r="D31" s="37">
        <v>3785097</v>
      </c>
      <c r="E31" s="37">
        <f t="shared" si="0"/>
        <v>4246488</v>
      </c>
      <c r="F31" s="37">
        <v>432716</v>
      </c>
      <c r="G31" s="37">
        <v>3769999</v>
      </c>
      <c r="H31" s="37">
        <f t="shared" si="1"/>
        <v>4202715</v>
      </c>
      <c r="I31" s="37">
        <v>400435</v>
      </c>
      <c r="J31" s="37">
        <v>4573571</v>
      </c>
      <c r="K31" s="37">
        <f t="shared" si="2"/>
        <v>4974006</v>
      </c>
      <c r="L31" s="37">
        <v>351883</v>
      </c>
      <c r="M31" s="37">
        <v>4375574</v>
      </c>
      <c r="N31" s="37">
        <f t="shared" si="3"/>
        <v>4727457</v>
      </c>
      <c r="O31" s="37">
        <v>334813</v>
      </c>
      <c r="P31" s="37">
        <v>4578751</v>
      </c>
      <c r="Q31" s="37">
        <f>SUM(O31:P31)</f>
        <v>4913564</v>
      </c>
      <c r="R31" s="37">
        <v>373077</v>
      </c>
      <c r="S31" s="37">
        <v>4530355</v>
      </c>
      <c r="T31" s="37">
        <f t="shared" si="5"/>
        <v>4903432</v>
      </c>
      <c r="U31" s="37">
        <v>302973</v>
      </c>
      <c r="V31" s="37">
        <v>4153217</v>
      </c>
      <c r="W31" s="37">
        <f t="shared" si="6"/>
        <v>4456190</v>
      </c>
      <c r="X31" s="37">
        <v>290809</v>
      </c>
      <c r="Y31" s="37">
        <v>3816783</v>
      </c>
      <c r="Z31" s="37">
        <f t="shared" si="7"/>
        <v>4107592</v>
      </c>
      <c r="AA31" s="37">
        <v>297057</v>
      </c>
      <c r="AB31" s="37">
        <v>3950814</v>
      </c>
      <c r="AC31" s="37">
        <f t="shared" si="8"/>
        <v>4247871</v>
      </c>
      <c r="AD31" s="37">
        <v>362938</v>
      </c>
      <c r="AE31" s="37">
        <v>4384758</v>
      </c>
      <c r="AF31" s="37">
        <f t="shared" si="12"/>
        <v>4747696</v>
      </c>
      <c r="AG31" s="37">
        <v>458130</v>
      </c>
      <c r="AH31" s="37">
        <v>5868674</v>
      </c>
      <c r="AI31" s="37">
        <f t="shared" si="9"/>
        <v>6326804</v>
      </c>
      <c r="AJ31" s="37">
        <v>480523</v>
      </c>
      <c r="AK31" s="37">
        <v>5296423</v>
      </c>
      <c r="AL31" s="37">
        <f t="shared" si="10"/>
        <v>5776946</v>
      </c>
      <c r="AM31" s="37">
        <f>C31+F31+I31+L31+O31+R31+U31+X31+AA31+AD31+AG31+AJ31</f>
        <v>4546745</v>
      </c>
      <c r="AN31" s="37">
        <f>D31+G31+J31+M31+P31+S31+V31+Y31+AB31+AE31+AH31+AK31</f>
        <v>53084016</v>
      </c>
      <c r="AO31" s="37">
        <f t="shared" si="11"/>
        <v>57630761</v>
      </c>
    </row>
    <row r="32" spans="2:41" x14ac:dyDescent="0.25">
      <c r="B32" s="38" t="s">
        <v>33</v>
      </c>
      <c r="C32" s="25">
        <v>0</v>
      </c>
      <c r="D32" s="25">
        <v>0</v>
      </c>
      <c r="E32" s="25">
        <f t="shared" si="0"/>
        <v>0</v>
      </c>
      <c r="F32" s="25">
        <v>2</v>
      </c>
      <c r="G32" s="25">
        <v>0</v>
      </c>
      <c r="H32" s="25">
        <f t="shared" si="1"/>
        <v>2</v>
      </c>
      <c r="I32" s="25">
        <v>0</v>
      </c>
      <c r="J32" s="25">
        <v>0</v>
      </c>
      <c r="K32" s="25">
        <f t="shared" si="2"/>
        <v>0</v>
      </c>
      <c r="L32" s="25">
        <v>0</v>
      </c>
      <c r="M32" s="25">
        <v>0</v>
      </c>
      <c r="N32" s="25">
        <f t="shared" si="3"/>
        <v>0</v>
      </c>
      <c r="O32" s="25">
        <v>0</v>
      </c>
      <c r="P32" s="25">
        <v>0</v>
      </c>
      <c r="Q32" s="25">
        <f t="shared" si="4"/>
        <v>0</v>
      </c>
      <c r="R32" s="25">
        <v>0</v>
      </c>
      <c r="S32" s="25">
        <v>0</v>
      </c>
      <c r="T32" s="25">
        <f t="shared" si="5"/>
        <v>0</v>
      </c>
      <c r="U32" s="25">
        <v>0</v>
      </c>
      <c r="V32" s="25">
        <v>0</v>
      </c>
      <c r="W32" s="25">
        <f t="shared" si="6"/>
        <v>0</v>
      </c>
      <c r="X32" s="25">
        <v>0</v>
      </c>
      <c r="Y32" s="25">
        <v>0</v>
      </c>
      <c r="Z32" s="25">
        <f t="shared" si="7"/>
        <v>0</v>
      </c>
      <c r="AA32" s="25">
        <v>147</v>
      </c>
      <c r="AB32" s="25">
        <v>0</v>
      </c>
      <c r="AC32" s="25">
        <f t="shared" si="8"/>
        <v>147</v>
      </c>
      <c r="AD32" s="25">
        <v>0</v>
      </c>
      <c r="AE32" s="25">
        <v>0</v>
      </c>
      <c r="AF32" s="25">
        <f t="shared" si="12"/>
        <v>0</v>
      </c>
      <c r="AG32" s="25">
        <v>0</v>
      </c>
      <c r="AH32" s="25">
        <v>0</v>
      </c>
      <c r="AI32" s="25">
        <f t="shared" si="9"/>
        <v>0</v>
      </c>
      <c r="AJ32" s="25">
        <v>0</v>
      </c>
      <c r="AK32" s="25">
        <v>0</v>
      </c>
      <c r="AL32" s="25">
        <f t="shared" si="10"/>
        <v>0</v>
      </c>
      <c r="AM32" s="25">
        <f t="shared" si="13"/>
        <v>149</v>
      </c>
      <c r="AN32" s="25">
        <f t="shared" si="13"/>
        <v>0</v>
      </c>
      <c r="AO32" s="25">
        <f t="shared" si="11"/>
        <v>149</v>
      </c>
    </row>
    <row r="33" spans="2:44" x14ac:dyDescent="0.25">
      <c r="B33" s="38" t="s">
        <v>34</v>
      </c>
      <c r="C33" s="25">
        <v>0</v>
      </c>
      <c r="D33" s="25">
        <v>0</v>
      </c>
      <c r="E33" s="25">
        <f t="shared" si="0"/>
        <v>0</v>
      </c>
      <c r="F33" s="25">
        <v>0</v>
      </c>
      <c r="G33" s="25">
        <v>0</v>
      </c>
      <c r="H33" s="25">
        <f t="shared" si="1"/>
        <v>0</v>
      </c>
      <c r="I33" s="25">
        <v>0</v>
      </c>
      <c r="J33" s="25">
        <v>0</v>
      </c>
      <c r="K33" s="25">
        <f t="shared" si="2"/>
        <v>0</v>
      </c>
      <c r="L33" s="25">
        <v>0</v>
      </c>
      <c r="M33" s="25">
        <v>0</v>
      </c>
      <c r="N33" s="25">
        <f t="shared" si="3"/>
        <v>0</v>
      </c>
      <c r="O33" s="25">
        <v>174</v>
      </c>
      <c r="P33" s="25">
        <v>0</v>
      </c>
      <c r="Q33" s="25">
        <f t="shared" si="4"/>
        <v>174</v>
      </c>
      <c r="R33" s="25">
        <v>0</v>
      </c>
      <c r="S33" s="25">
        <v>0</v>
      </c>
      <c r="T33" s="25">
        <f t="shared" si="5"/>
        <v>0</v>
      </c>
      <c r="U33" s="25">
        <v>0</v>
      </c>
      <c r="V33" s="25">
        <v>0</v>
      </c>
      <c r="W33" s="25">
        <f t="shared" si="6"/>
        <v>0</v>
      </c>
      <c r="X33" s="25">
        <v>0</v>
      </c>
      <c r="Y33" s="25">
        <v>0</v>
      </c>
      <c r="Z33" s="25">
        <f t="shared" si="7"/>
        <v>0</v>
      </c>
      <c r="AA33" s="25">
        <v>0</v>
      </c>
      <c r="AB33" s="25">
        <v>0</v>
      </c>
      <c r="AC33" s="25">
        <f t="shared" si="8"/>
        <v>0</v>
      </c>
      <c r="AD33" s="25">
        <v>0</v>
      </c>
      <c r="AE33" s="25">
        <v>0</v>
      </c>
      <c r="AF33" s="25">
        <f t="shared" si="12"/>
        <v>0</v>
      </c>
      <c r="AG33" s="25">
        <v>0</v>
      </c>
      <c r="AH33" s="25">
        <v>0</v>
      </c>
      <c r="AI33" s="25">
        <f t="shared" si="9"/>
        <v>0</v>
      </c>
      <c r="AJ33" s="25">
        <v>0</v>
      </c>
      <c r="AK33" s="25">
        <v>0</v>
      </c>
      <c r="AL33" s="25">
        <f t="shared" si="10"/>
        <v>0</v>
      </c>
      <c r="AM33" s="25">
        <f t="shared" si="13"/>
        <v>174</v>
      </c>
      <c r="AN33" s="25">
        <f t="shared" si="13"/>
        <v>0</v>
      </c>
      <c r="AO33" s="25">
        <f t="shared" si="11"/>
        <v>174</v>
      </c>
      <c r="AP33" s="17"/>
      <c r="AQ33" s="17"/>
      <c r="AR33" s="17"/>
    </row>
    <row r="34" spans="2:44" x14ac:dyDescent="0.25">
      <c r="B34" s="38" t="s">
        <v>35</v>
      </c>
      <c r="C34" s="25">
        <v>0</v>
      </c>
      <c r="D34" s="25">
        <v>0</v>
      </c>
      <c r="E34" s="25">
        <f t="shared" si="0"/>
        <v>0</v>
      </c>
      <c r="F34" s="25">
        <v>0</v>
      </c>
      <c r="G34" s="25">
        <v>0</v>
      </c>
      <c r="H34" s="25">
        <f t="shared" si="1"/>
        <v>0</v>
      </c>
      <c r="I34" s="25">
        <v>0</v>
      </c>
      <c r="J34" s="25">
        <v>0</v>
      </c>
      <c r="K34" s="25">
        <f t="shared" si="2"/>
        <v>0</v>
      </c>
      <c r="L34" s="25">
        <v>0</v>
      </c>
      <c r="M34" s="25">
        <v>0</v>
      </c>
      <c r="N34" s="25">
        <f t="shared" si="3"/>
        <v>0</v>
      </c>
      <c r="O34" s="25">
        <v>2</v>
      </c>
      <c r="P34" s="25">
        <v>0</v>
      </c>
      <c r="Q34" s="25">
        <f t="shared" si="4"/>
        <v>2</v>
      </c>
      <c r="R34" s="25">
        <v>0</v>
      </c>
      <c r="S34" s="25">
        <v>0</v>
      </c>
      <c r="T34" s="25">
        <f t="shared" si="5"/>
        <v>0</v>
      </c>
      <c r="U34" s="25">
        <v>0</v>
      </c>
      <c r="V34" s="25">
        <v>0</v>
      </c>
      <c r="W34" s="25">
        <f t="shared" si="6"/>
        <v>0</v>
      </c>
      <c r="X34" s="25">
        <v>0</v>
      </c>
      <c r="Y34" s="25">
        <v>0</v>
      </c>
      <c r="Z34" s="25">
        <f t="shared" si="7"/>
        <v>0</v>
      </c>
      <c r="AA34" s="25">
        <v>0</v>
      </c>
      <c r="AB34" s="25">
        <v>0</v>
      </c>
      <c r="AC34" s="25">
        <f t="shared" si="8"/>
        <v>0</v>
      </c>
      <c r="AD34" s="25">
        <v>0</v>
      </c>
      <c r="AE34" s="25">
        <v>0</v>
      </c>
      <c r="AF34" s="25">
        <f t="shared" si="12"/>
        <v>0</v>
      </c>
      <c r="AG34" s="25">
        <v>0</v>
      </c>
      <c r="AH34" s="25">
        <v>0</v>
      </c>
      <c r="AI34" s="25">
        <f t="shared" si="9"/>
        <v>0</v>
      </c>
      <c r="AJ34" s="25">
        <v>0</v>
      </c>
      <c r="AK34" s="25">
        <v>0</v>
      </c>
      <c r="AL34" s="25">
        <f t="shared" si="10"/>
        <v>0</v>
      </c>
      <c r="AM34" s="25">
        <f t="shared" si="13"/>
        <v>2</v>
      </c>
      <c r="AN34" s="25">
        <f t="shared" si="13"/>
        <v>0</v>
      </c>
      <c r="AO34" s="25">
        <f t="shared" si="11"/>
        <v>2</v>
      </c>
      <c r="AP34" s="17"/>
      <c r="AQ34" s="17"/>
      <c r="AR34" s="17"/>
    </row>
    <row r="35" spans="2:44" x14ac:dyDescent="0.25">
      <c r="B35" s="39" t="s">
        <v>36</v>
      </c>
      <c r="C35" s="27">
        <v>907</v>
      </c>
      <c r="D35" s="27">
        <v>0</v>
      </c>
      <c r="E35" s="27">
        <f t="shared" si="0"/>
        <v>907</v>
      </c>
      <c r="F35" s="27">
        <v>4158</v>
      </c>
      <c r="G35" s="27">
        <v>0</v>
      </c>
      <c r="H35" s="27">
        <f t="shared" si="1"/>
        <v>4158</v>
      </c>
      <c r="I35" s="27">
        <v>2359</v>
      </c>
      <c r="J35" s="27">
        <v>0</v>
      </c>
      <c r="K35" s="27">
        <f t="shared" si="2"/>
        <v>2359</v>
      </c>
      <c r="L35" s="27">
        <v>3189</v>
      </c>
      <c r="M35" s="27">
        <v>0</v>
      </c>
      <c r="N35" s="27">
        <f t="shared" si="3"/>
        <v>3189</v>
      </c>
      <c r="O35" s="27">
        <v>3062</v>
      </c>
      <c r="P35" s="27">
        <v>0</v>
      </c>
      <c r="Q35" s="27">
        <f t="shared" si="4"/>
        <v>3062</v>
      </c>
      <c r="R35" s="27">
        <v>4132</v>
      </c>
      <c r="S35" s="27">
        <v>0</v>
      </c>
      <c r="T35" s="27">
        <f t="shared" si="5"/>
        <v>4132</v>
      </c>
      <c r="U35" s="27">
        <v>2353</v>
      </c>
      <c r="V35" s="27">
        <v>0</v>
      </c>
      <c r="W35" s="27">
        <f t="shared" si="6"/>
        <v>2353</v>
      </c>
      <c r="X35" s="27">
        <v>4830</v>
      </c>
      <c r="Y35" s="27">
        <v>0</v>
      </c>
      <c r="Z35" s="27">
        <f t="shared" si="7"/>
        <v>4830</v>
      </c>
      <c r="AA35" s="27">
        <v>4024</v>
      </c>
      <c r="AB35" s="27">
        <v>0</v>
      </c>
      <c r="AC35" s="27">
        <f t="shared" si="8"/>
        <v>4024</v>
      </c>
      <c r="AD35" s="42">
        <v>1676</v>
      </c>
      <c r="AE35" s="27">
        <v>0</v>
      </c>
      <c r="AF35" s="27">
        <f t="shared" si="12"/>
        <v>1676</v>
      </c>
      <c r="AG35" s="27">
        <v>2175</v>
      </c>
      <c r="AH35" s="27">
        <v>0</v>
      </c>
      <c r="AI35" s="27">
        <f t="shared" si="9"/>
        <v>2175</v>
      </c>
      <c r="AJ35" s="27">
        <v>2794</v>
      </c>
      <c r="AK35" s="27">
        <v>0</v>
      </c>
      <c r="AL35" s="27">
        <f t="shared" si="10"/>
        <v>2794</v>
      </c>
      <c r="AM35" s="27">
        <f t="shared" si="13"/>
        <v>35659</v>
      </c>
      <c r="AN35" s="27">
        <f t="shared" si="13"/>
        <v>0</v>
      </c>
      <c r="AO35" s="27">
        <f t="shared" si="11"/>
        <v>35659</v>
      </c>
      <c r="AP35" s="17"/>
      <c r="AQ35" s="17"/>
      <c r="AR35" s="17"/>
    </row>
    <row r="36" spans="2:44" x14ac:dyDescent="0.25">
      <c r="B36" s="38" t="s">
        <v>37</v>
      </c>
      <c r="C36" s="25">
        <v>50383</v>
      </c>
      <c r="D36" s="25">
        <v>0</v>
      </c>
      <c r="E36" s="25">
        <f t="shared" si="0"/>
        <v>50383</v>
      </c>
      <c r="F36" s="25">
        <v>56760</v>
      </c>
      <c r="G36" s="25">
        <v>0</v>
      </c>
      <c r="H36" s="25">
        <f t="shared" si="1"/>
        <v>56760</v>
      </c>
      <c r="I36" s="25">
        <v>50614</v>
      </c>
      <c r="J36" s="25">
        <v>0</v>
      </c>
      <c r="K36" s="25">
        <f t="shared" si="2"/>
        <v>50614</v>
      </c>
      <c r="L36" s="25">
        <v>47523</v>
      </c>
      <c r="M36" s="25">
        <v>0</v>
      </c>
      <c r="N36" s="25">
        <f t="shared" si="3"/>
        <v>47523</v>
      </c>
      <c r="O36" s="25">
        <v>49343</v>
      </c>
      <c r="P36" s="25">
        <v>0</v>
      </c>
      <c r="Q36" s="25">
        <f t="shared" si="4"/>
        <v>49343</v>
      </c>
      <c r="R36" s="25">
        <v>50149</v>
      </c>
      <c r="S36" s="25">
        <v>0</v>
      </c>
      <c r="T36" s="25">
        <f t="shared" si="5"/>
        <v>50149</v>
      </c>
      <c r="U36" s="25">
        <v>58949</v>
      </c>
      <c r="V36" s="25">
        <v>0</v>
      </c>
      <c r="W36" s="25">
        <f t="shared" si="6"/>
        <v>58949</v>
      </c>
      <c r="X36" s="25">
        <v>67095</v>
      </c>
      <c r="Y36" s="25">
        <v>0</v>
      </c>
      <c r="Z36" s="25">
        <f t="shared" si="7"/>
        <v>67095</v>
      </c>
      <c r="AA36" s="25">
        <v>57091</v>
      </c>
      <c r="AB36" s="25">
        <v>0</v>
      </c>
      <c r="AC36" s="25">
        <f t="shared" si="8"/>
        <v>57091</v>
      </c>
      <c r="AD36" s="25">
        <v>73680</v>
      </c>
      <c r="AE36" s="25">
        <v>0</v>
      </c>
      <c r="AF36" s="25">
        <f t="shared" si="12"/>
        <v>73680</v>
      </c>
      <c r="AG36" s="25">
        <v>71812</v>
      </c>
      <c r="AH36" s="25">
        <v>0</v>
      </c>
      <c r="AI36" s="25">
        <f t="shared" si="9"/>
        <v>71812</v>
      </c>
      <c r="AJ36" s="25">
        <v>67131</v>
      </c>
      <c r="AK36" s="25">
        <v>0</v>
      </c>
      <c r="AL36" s="25">
        <f t="shared" si="10"/>
        <v>67131</v>
      </c>
      <c r="AM36" s="25">
        <f t="shared" si="13"/>
        <v>700530</v>
      </c>
      <c r="AN36" s="25">
        <f t="shared" si="13"/>
        <v>0</v>
      </c>
      <c r="AO36" s="25">
        <f t="shared" si="11"/>
        <v>700530</v>
      </c>
      <c r="AP36" s="17"/>
      <c r="AQ36" s="17"/>
      <c r="AR36" s="17"/>
    </row>
    <row r="37" spans="2:44" x14ac:dyDescent="0.25">
      <c r="B37" s="38" t="s">
        <v>38</v>
      </c>
      <c r="C37" s="25">
        <v>15879</v>
      </c>
      <c r="D37" s="25">
        <v>0</v>
      </c>
      <c r="E37" s="25">
        <f t="shared" si="0"/>
        <v>15879</v>
      </c>
      <c r="F37" s="25">
        <v>22196</v>
      </c>
      <c r="G37" s="25">
        <v>0</v>
      </c>
      <c r="H37" s="25">
        <f t="shared" si="1"/>
        <v>22196</v>
      </c>
      <c r="I37" s="25">
        <v>17444</v>
      </c>
      <c r="J37" s="25">
        <v>0</v>
      </c>
      <c r="K37" s="25">
        <f t="shared" si="2"/>
        <v>17444</v>
      </c>
      <c r="L37" s="25">
        <v>7648</v>
      </c>
      <c r="M37" s="25">
        <v>0</v>
      </c>
      <c r="N37" s="25">
        <f t="shared" si="3"/>
        <v>7648</v>
      </c>
      <c r="O37" s="25">
        <v>8436</v>
      </c>
      <c r="P37" s="25">
        <v>0</v>
      </c>
      <c r="Q37" s="25">
        <f t="shared" si="4"/>
        <v>8436</v>
      </c>
      <c r="R37" s="25">
        <v>9041</v>
      </c>
      <c r="S37" s="25">
        <v>0</v>
      </c>
      <c r="T37" s="25">
        <f t="shared" si="5"/>
        <v>9041</v>
      </c>
      <c r="U37" s="25">
        <v>7675</v>
      </c>
      <c r="V37" s="25">
        <v>0</v>
      </c>
      <c r="W37" s="25">
        <f t="shared" si="6"/>
        <v>7675</v>
      </c>
      <c r="X37" s="25">
        <v>12149</v>
      </c>
      <c r="Y37" s="25">
        <v>0</v>
      </c>
      <c r="Z37" s="25">
        <f t="shared" si="7"/>
        <v>12149</v>
      </c>
      <c r="AA37" s="25">
        <v>9425</v>
      </c>
      <c r="AB37" s="25">
        <v>0</v>
      </c>
      <c r="AC37" s="25">
        <f t="shared" si="8"/>
        <v>9425</v>
      </c>
      <c r="AD37" s="25">
        <v>12233</v>
      </c>
      <c r="AE37" s="25">
        <v>0</v>
      </c>
      <c r="AF37" s="25">
        <f t="shared" si="12"/>
        <v>12233</v>
      </c>
      <c r="AG37" s="25">
        <v>11568</v>
      </c>
      <c r="AH37" s="25">
        <v>0</v>
      </c>
      <c r="AI37" s="25">
        <f t="shared" si="9"/>
        <v>11568</v>
      </c>
      <c r="AJ37" s="25">
        <v>19075</v>
      </c>
      <c r="AK37" s="25">
        <v>0</v>
      </c>
      <c r="AL37" s="25">
        <f t="shared" si="10"/>
        <v>19075</v>
      </c>
      <c r="AM37" s="25">
        <f t="shared" si="13"/>
        <v>152769</v>
      </c>
      <c r="AN37" s="25">
        <f t="shared" si="13"/>
        <v>0</v>
      </c>
      <c r="AO37" s="25">
        <f t="shared" si="11"/>
        <v>152769</v>
      </c>
      <c r="AP37" s="17"/>
      <c r="AQ37" s="17"/>
      <c r="AR37" s="17"/>
    </row>
    <row r="38" spans="2:44" x14ac:dyDescent="0.25">
      <c r="B38" s="39" t="s">
        <v>39</v>
      </c>
      <c r="C38" s="27">
        <v>861</v>
      </c>
      <c r="D38" s="27">
        <v>0</v>
      </c>
      <c r="E38" s="27">
        <f t="shared" si="0"/>
        <v>861</v>
      </c>
      <c r="F38" s="27">
        <v>3458</v>
      </c>
      <c r="G38" s="27">
        <v>0</v>
      </c>
      <c r="H38" s="27">
        <f t="shared" si="1"/>
        <v>3458</v>
      </c>
      <c r="I38" s="27">
        <v>912</v>
      </c>
      <c r="J38" s="27">
        <v>0</v>
      </c>
      <c r="K38" s="27">
        <f t="shared" si="2"/>
        <v>912</v>
      </c>
      <c r="L38" s="27">
        <v>2443</v>
      </c>
      <c r="M38" s="27">
        <v>0</v>
      </c>
      <c r="N38" s="27">
        <f t="shared" si="3"/>
        <v>2443</v>
      </c>
      <c r="O38" s="27">
        <v>2296</v>
      </c>
      <c r="P38" s="27">
        <v>0</v>
      </c>
      <c r="Q38" s="27">
        <f t="shared" si="4"/>
        <v>2296</v>
      </c>
      <c r="R38" s="27">
        <v>1360</v>
      </c>
      <c r="S38" s="27">
        <v>0</v>
      </c>
      <c r="T38" s="27">
        <f t="shared" si="5"/>
        <v>1360</v>
      </c>
      <c r="U38" s="27">
        <v>601</v>
      </c>
      <c r="V38" s="27">
        <v>0</v>
      </c>
      <c r="W38" s="27">
        <f t="shared" si="6"/>
        <v>601</v>
      </c>
      <c r="X38" s="27">
        <v>1732</v>
      </c>
      <c r="Y38" s="27">
        <v>0</v>
      </c>
      <c r="Z38" s="27">
        <f t="shared" si="7"/>
        <v>1732</v>
      </c>
      <c r="AA38" s="27">
        <v>1102</v>
      </c>
      <c r="AB38" s="27">
        <v>0</v>
      </c>
      <c r="AC38" s="27">
        <f t="shared" si="8"/>
        <v>1102</v>
      </c>
      <c r="AD38" s="27">
        <v>2399</v>
      </c>
      <c r="AE38" s="27">
        <v>0</v>
      </c>
      <c r="AF38" s="27">
        <f t="shared" si="12"/>
        <v>2399</v>
      </c>
      <c r="AG38" s="27">
        <v>2060</v>
      </c>
      <c r="AH38" s="27">
        <v>0</v>
      </c>
      <c r="AI38" s="27">
        <f t="shared" si="9"/>
        <v>2060</v>
      </c>
      <c r="AJ38" s="27">
        <v>4575</v>
      </c>
      <c r="AK38" s="27">
        <v>0</v>
      </c>
      <c r="AL38" s="27">
        <f t="shared" si="10"/>
        <v>4575</v>
      </c>
      <c r="AM38" s="27">
        <f t="shared" si="13"/>
        <v>23799</v>
      </c>
      <c r="AN38" s="27">
        <f t="shared" si="13"/>
        <v>0</v>
      </c>
      <c r="AO38" s="27">
        <f t="shared" si="11"/>
        <v>23799</v>
      </c>
      <c r="AP38" s="17"/>
      <c r="AQ38" s="17"/>
      <c r="AR38" s="17"/>
    </row>
    <row r="39" spans="2:44" x14ac:dyDescent="0.25">
      <c r="B39" s="38" t="s">
        <v>40</v>
      </c>
      <c r="C39" s="25">
        <v>28259</v>
      </c>
      <c r="D39" s="25">
        <v>0</v>
      </c>
      <c r="E39" s="25">
        <f t="shared" si="0"/>
        <v>28259</v>
      </c>
      <c r="F39" s="25">
        <v>25593</v>
      </c>
      <c r="G39" s="25">
        <v>0</v>
      </c>
      <c r="H39" s="25">
        <f t="shared" si="1"/>
        <v>25593</v>
      </c>
      <c r="I39" s="25">
        <v>20794</v>
      </c>
      <c r="J39" s="25">
        <v>0</v>
      </c>
      <c r="K39" s="25">
        <f t="shared" si="2"/>
        <v>20794</v>
      </c>
      <c r="L39" s="25">
        <v>26226</v>
      </c>
      <c r="M39" s="25">
        <v>0</v>
      </c>
      <c r="N39" s="25">
        <f t="shared" si="3"/>
        <v>26226</v>
      </c>
      <c r="O39" s="25">
        <v>30839</v>
      </c>
      <c r="P39" s="25">
        <v>0</v>
      </c>
      <c r="Q39" s="25">
        <f t="shared" si="4"/>
        <v>30839</v>
      </c>
      <c r="R39" s="25">
        <v>33056</v>
      </c>
      <c r="S39" s="25">
        <v>0</v>
      </c>
      <c r="T39" s="25">
        <f t="shared" si="5"/>
        <v>33056</v>
      </c>
      <c r="U39" s="25">
        <v>29810</v>
      </c>
      <c r="V39" s="25">
        <v>0</v>
      </c>
      <c r="W39" s="25">
        <f t="shared" si="6"/>
        <v>29810</v>
      </c>
      <c r="X39" s="25">
        <v>21937</v>
      </c>
      <c r="Y39" s="25">
        <v>0</v>
      </c>
      <c r="Z39" s="25">
        <f t="shared" si="7"/>
        <v>21937</v>
      </c>
      <c r="AA39" s="25">
        <v>27471</v>
      </c>
      <c r="AB39" s="25">
        <v>0</v>
      </c>
      <c r="AC39" s="25">
        <f t="shared" si="8"/>
        <v>27471</v>
      </c>
      <c r="AD39" s="25">
        <v>20826</v>
      </c>
      <c r="AE39" s="25">
        <v>0</v>
      </c>
      <c r="AF39" s="25">
        <f t="shared" si="12"/>
        <v>20826</v>
      </c>
      <c r="AG39" s="25">
        <v>23470</v>
      </c>
      <c r="AH39" s="25">
        <v>0</v>
      </c>
      <c r="AI39" s="25">
        <f t="shared" si="9"/>
        <v>23470</v>
      </c>
      <c r="AJ39" s="25">
        <v>23742</v>
      </c>
      <c r="AK39" s="25">
        <v>0</v>
      </c>
      <c r="AL39" s="25">
        <f t="shared" si="10"/>
        <v>23742</v>
      </c>
      <c r="AM39" s="25">
        <f t="shared" si="13"/>
        <v>312023</v>
      </c>
      <c r="AN39" s="25">
        <f t="shared" si="13"/>
        <v>0</v>
      </c>
      <c r="AO39" s="25">
        <f t="shared" si="11"/>
        <v>312023</v>
      </c>
      <c r="AP39" s="17"/>
      <c r="AQ39" s="17"/>
      <c r="AR39" s="17"/>
    </row>
    <row r="40" spans="2:44" x14ac:dyDescent="0.25">
      <c r="B40" s="38" t="s">
        <v>41</v>
      </c>
      <c r="C40" s="25">
        <v>32678</v>
      </c>
      <c r="D40" s="25">
        <v>0</v>
      </c>
      <c r="E40" s="25">
        <f t="shared" si="0"/>
        <v>32678</v>
      </c>
      <c r="F40" s="25">
        <v>28030</v>
      </c>
      <c r="G40" s="25">
        <v>0</v>
      </c>
      <c r="H40" s="25">
        <f t="shared" si="1"/>
        <v>28030</v>
      </c>
      <c r="I40" s="25">
        <v>27956</v>
      </c>
      <c r="J40" s="25">
        <v>0</v>
      </c>
      <c r="K40" s="25">
        <f t="shared" si="2"/>
        <v>27956</v>
      </c>
      <c r="L40" s="25">
        <v>26767</v>
      </c>
      <c r="M40" s="25">
        <v>0</v>
      </c>
      <c r="N40" s="25">
        <f t="shared" si="3"/>
        <v>26767</v>
      </c>
      <c r="O40" s="25">
        <v>33945</v>
      </c>
      <c r="P40" s="25">
        <v>0</v>
      </c>
      <c r="Q40" s="25">
        <f t="shared" si="4"/>
        <v>33945</v>
      </c>
      <c r="R40" s="25">
        <v>35018</v>
      </c>
      <c r="S40" s="25">
        <v>0</v>
      </c>
      <c r="T40" s="25">
        <f t="shared" si="5"/>
        <v>35018</v>
      </c>
      <c r="U40" s="25">
        <v>33509</v>
      </c>
      <c r="V40" s="25">
        <v>0</v>
      </c>
      <c r="W40" s="25">
        <f t="shared" si="6"/>
        <v>33509</v>
      </c>
      <c r="X40" s="25">
        <v>34609</v>
      </c>
      <c r="Y40" s="25">
        <v>0</v>
      </c>
      <c r="Z40" s="25">
        <f t="shared" si="7"/>
        <v>34609</v>
      </c>
      <c r="AA40" s="25">
        <v>48527</v>
      </c>
      <c r="AB40" s="25">
        <v>0</v>
      </c>
      <c r="AC40" s="25">
        <f t="shared" si="8"/>
        <v>48527</v>
      </c>
      <c r="AD40" s="25">
        <v>37501</v>
      </c>
      <c r="AE40" s="25">
        <v>0</v>
      </c>
      <c r="AF40" s="25">
        <f t="shared" si="12"/>
        <v>37501</v>
      </c>
      <c r="AG40" s="25">
        <v>38496</v>
      </c>
      <c r="AH40" s="25">
        <v>0</v>
      </c>
      <c r="AI40" s="25">
        <f t="shared" si="9"/>
        <v>38496</v>
      </c>
      <c r="AJ40" s="25">
        <v>46342</v>
      </c>
      <c r="AK40" s="25">
        <v>0</v>
      </c>
      <c r="AL40" s="25">
        <f t="shared" si="10"/>
        <v>46342</v>
      </c>
      <c r="AM40" s="25">
        <f t="shared" si="13"/>
        <v>423378</v>
      </c>
      <c r="AN40" s="25">
        <f t="shared" si="13"/>
        <v>0</v>
      </c>
      <c r="AO40" s="25">
        <f t="shared" si="11"/>
        <v>423378</v>
      </c>
      <c r="AP40" s="17"/>
      <c r="AQ40" s="17"/>
      <c r="AR40" s="17"/>
    </row>
    <row r="41" spans="2:44" x14ac:dyDescent="0.25">
      <c r="B41" s="40" t="s">
        <v>42</v>
      </c>
      <c r="C41" s="29">
        <v>0</v>
      </c>
      <c r="D41" s="29">
        <v>0</v>
      </c>
      <c r="E41" s="29">
        <f t="shared" si="0"/>
        <v>0</v>
      </c>
      <c r="F41" s="29">
        <v>0</v>
      </c>
      <c r="G41" s="29">
        <v>0</v>
      </c>
      <c r="H41" s="29">
        <f t="shared" si="1"/>
        <v>0</v>
      </c>
      <c r="I41" s="29">
        <v>0</v>
      </c>
      <c r="J41" s="29">
        <v>0</v>
      </c>
      <c r="K41" s="29">
        <f t="shared" si="2"/>
        <v>0</v>
      </c>
      <c r="L41" s="29">
        <v>0</v>
      </c>
      <c r="M41" s="29">
        <v>0</v>
      </c>
      <c r="N41" s="29">
        <f t="shared" si="3"/>
        <v>0</v>
      </c>
      <c r="O41" s="29">
        <v>0</v>
      </c>
      <c r="P41" s="29">
        <v>0</v>
      </c>
      <c r="Q41" s="29">
        <f t="shared" si="4"/>
        <v>0</v>
      </c>
      <c r="R41" s="29">
        <v>0</v>
      </c>
      <c r="S41" s="29">
        <v>0</v>
      </c>
      <c r="T41" s="29">
        <f t="shared" si="5"/>
        <v>0</v>
      </c>
      <c r="U41" s="29">
        <v>0</v>
      </c>
      <c r="V41" s="29">
        <v>0</v>
      </c>
      <c r="W41" s="29">
        <f t="shared" si="6"/>
        <v>0</v>
      </c>
      <c r="X41" s="29">
        <v>0</v>
      </c>
      <c r="Y41" s="29">
        <v>0</v>
      </c>
      <c r="Z41" s="29">
        <f t="shared" si="7"/>
        <v>0</v>
      </c>
      <c r="AA41" s="29">
        <v>0</v>
      </c>
      <c r="AB41" s="29">
        <v>0</v>
      </c>
      <c r="AC41" s="29">
        <f t="shared" si="8"/>
        <v>0</v>
      </c>
      <c r="AD41" s="29">
        <v>0</v>
      </c>
      <c r="AE41" s="29">
        <v>0</v>
      </c>
      <c r="AF41" s="29">
        <f t="shared" si="12"/>
        <v>0</v>
      </c>
      <c r="AG41" s="29">
        <v>0</v>
      </c>
      <c r="AH41" s="29">
        <v>0</v>
      </c>
      <c r="AI41" s="29">
        <f t="shared" si="9"/>
        <v>0</v>
      </c>
      <c r="AJ41" s="29">
        <v>0</v>
      </c>
      <c r="AK41" s="29">
        <v>0</v>
      </c>
      <c r="AL41" s="29">
        <f t="shared" si="10"/>
        <v>0</v>
      </c>
      <c r="AM41" s="29">
        <f t="shared" si="13"/>
        <v>0</v>
      </c>
      <c r="AN41" s="29">
        <f t="shared" si="13"/>
        <v>0</v>
      </c>
      <c r="AO41" s="29">
        <f t="shared" si="11"/>
        <v>0</v>
      </c>
      <c r="AP41" s="17"/>
      <c r="AQ41" s="17"/>
      <c r="AR41" s="17"/>
    </row>
    <row r="42" spans="2:44" x14ac:dyDescent="0.25">
      <c r="B42" s="38" t="s">
        <v>43</v>
      </c>
      <c r="C42" s="25">
        <v>0</v>
      </c>
      <c r="D42" s="25">
        <v>0</v>
      </c>
      <c r="E42" s="25">
        <f t="shared" si="0"/>
        <v>0</v>
      </c>
      <c r="F42" s="25">
        <v>0</v>
      </c>
      <c r="G42" s="25">
        <v>0</v>
      </c>
      <c r="H42" s="25">
        <f t="shared" si="1"/>
        <v>0</v>
      </c>
      <c r="I42" s="25">
        <v>0</v>
      </c>
      <c r="J42" s="25">
        <v>0</v>
      </c>
      <c r="K42" s="25">
        <f t="shared" si="2"/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f t="shared" si="4"/>
        <v>0</v>
      </c>
      <c r="R42" s="25">
        <v>0</v>
      </c>
      <c r="S42" s="25">
        <v>0</v>
      </c>
      <c r="T42" s="25">
        <f t="shared" si="5"/>
        <v>0</v>
      </c>
      <c r="U42" s="25">
        <v>0</v>
      </c>
      <c r="V42" s="25">
        <v>0</v>
      </c>
      <c r="W42" s="25">
        <f t="shared" si="6"/>
        <v>0</v>
      </c>
      <c r="X42" s="25">
        <v>0</v>
      </c>
      <c r="Y42" s="25">
        <v>0</v>
      </c>
      <c r="Z42" s="25">
        <f t="shared" si="7"/>
        <v>0</v>
      </c>
      <c r="AA42" s="25">
        <v>0</v>
      </c>
      <c r="AB42" s="25">
        <v>0</v>
      </c>
      <c r="AC42" s="25">
        <f t="shared" si="8"/>
        <v>0</v>
      </c>
      <c r="AD42" s="25">
        <v>0</v>
      </c>
      <c r="AE42" s="25">
        <v>0</v>
      </c>
      <c r="AF42" s="25">
        <f t="shared" si="12"/>
        <v>0</v>
      </c>
      <c r="AG42" s="25">
        <v>0</v>
      </c>
      <c r="AH42" s="25">
        <v>0</v>
      </c>
      <c r="AI42" s="25">
        <f t="shared" si="9"/>
        <v>0</v>
      </c>
      <c r="AJ42" s="25">
        <v>0</v>
      </c>
      <c r="AK42" s="25">
        <v>0</v>
      </c>
      <c r="AL42" s="25">
        <f t="shared" si="10"/>
        <v>0</v>
      </c>
      <c r="AM42" s="25">
        <f t="shared" si="13"/>
        <v>0</v>
      </c>
      <c r="AN42" s="25">
        <f t="shared" si="13"/>
        <v>0</v>
      </c>
      <c r="AO42" s="25">
        <f t="shared" si="11"/>
        <v>0</v>
      </c>
      <c r="AP42" s="17"/>
      <c r="AQ42" s="17"/>
      <c r="AR42" s="17"/>
    </row>
    <row r="43" spans="2:44" x14ac:dyDescent="0.25">
      <c r="B43" s="38" t="s">
        <v>44</v>
      </c>
      <c r="C43" s="25">
        <v>0</v>
      </c>
      <c r="D43" s="25">
        <v>0</v>
      </c>
      <c r="E43" s="25">
        <f t="shared" si="0"/>
        <v>0</v>
      </c>
      <c r="F43" s="25">
        <v>0</v>
      </c>
      <c r="G43" s="25">
        <v>0</v>
      </c>
      <c r="H43" s="25">
        <f t="shared" si="1"/>
        <v>0</v>
      </c>
      <c r="I43" s="25">
        <v>0</v>
      </c>
      <c r="J43" s="25">
        <v>0</v>
      </c>
      <c r="K43" s="25">
        <f t="shared" si="2"/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f t="shared" si="4"/>
        <v>0</v>
      </c>
      <c r="R43" s="25">
        <v>0</v>
      </c>
      <c r="S43" s="25">
        <v>0</v>
      </c>
      <c r="T43" s="25">
        <f t="shared" si="5"/>
        <v>0</v>
      </c>
      <c r="U43" s="25">
        <v>0</v>
      </c>
      <c r="V43" s="25">
        <v>0</v>
      </c>
      <c r="W43" s="25">
        <f t="shared" si="6"/>
        <v>0</v>
      </c>
      <c r="X43" s="25">
        <v>0</v>
      </c>
      <c r="Y43" s="25">
        <v>0</v>
      </c>
      <c r="Z43" s="25">
        <f t="shared" si="7"/>
        <v>0</v>
      </c>
      <c r="AA43" s="25">
        <v>0</v>
      </c>
      <c r="AB43" s="25">
        <v>0</v>
      </c>
      <c r="AC43" s="25">
        <f t="shared" si="8"/>
        <v>0</v>
      </c>
      <c r="AD43" s="25">
        <v>0</v>
      </c>
      <c r="AE43" s="25">
        <v>0</v>
      </c>
      <c r="AF43" s="25">
        <f t="shared" si="12"/>
        <v>0</v>
      </c>
      <c r="AG43" s="25">
        <v>0</v>
      </c>
      <c r="AH43" s="25">
        <v>0</v>
      </c>
      <c r="AI43" s="25">
        <f t="shared" si="9"/>
        <v>0</v>
      </c>
      <c r="AJ43" s="25">
        <v>0</v>
      </c>
      <c r="AK43" s="25">
        <v>0</v>
      </c>
      <c r="AL43" s="25">
        <f t="shared" si="10"/>
        <v>0</v>
      </c>
      <c r="AM43" s="25">
        <f t="shared" si="13"/>
        <v>0</v>
      </c>
      <c r="AN43" s="25">
        <f t="shared" si="13"/>
        <v>0</v>
      </c>
      <c r="AO43" s="25">
        <f t="shared" si="11"/>
        <v>0</v>
      </c>
      <c r="AP43" s="17"/>
      <c r="AQ43" s="17"/>
      <c r="AR43" s="17"/>
    </row>
    <row r="44" spans="2:44" x14ac:dyDescent="0.25">
      <c r="B44" s="1" t="s">
        <v>45</v>
      </c>
      <c r="C44" s="2">
        <f>SUM(C8:C43)</f>
        <v>2640334</v>
      </c>
      <c r="D44" s="2">
        <f t="shared" ref="D44:AO44" si="15">SUM(D8:D43)</f>
        <v>111834571</v>
      </c>
      <c r="E44" s="2">
        <f t="shared" si="15"/>
        <v>114474905</v>
      </c>
      <c r="F44" s="2">
        <f t="shared" si="15"/>
        <v>2600693</v>
      </c>
      <c r="G44" s="2">
        <f t="shared" si="15"/>
        <v>108672475</v>
      </c>
      <c r="H44" s="2">
        <f t="shared" si="15"/>
        <v>111273168</v>
      </c>
      <c r="I44" s="2">
        <f t="shared" si="15"/>
        <v>2481569</v>
      </c>
      <c r="J44" s="2">
        <f t="shared" si="15"/>
        <v>128877076</v>
      </c>
      <c r="K44" s="2">
        <f t="shared" si="15"/>
        <v>131358645</v>
      </c>
      <c r="L44" s="2">
        <f t="shared" si="15"/>
        <v>2336100</v>
      </c>
      <c r="M44" s="2">
        <f t="shared" si="15"/>
        <v>115147063</v>
      </c>
      <c r="N44" s="2">
        <f t="shared" si="15"/>
        <v>117483163</v>
      </c>
      <c r="O44" s="2">
        <f t="shared" si="15"/>
        <v>2361123</v>
      </c>
      <c r="P44" s="2">
        <f t="shared" si="15"/>
        <v>125545857</v>
      </c>
      <c r="Q44" s="2">
        <f t="shared" si="15"/>
        <v>127906980</v>
      </c>
      <c r="R44" s="9">
        <f t="shared" si="15"/>
        <v>2449577</v>
      </c>
      <c r="S44" s="2">
        <f t="shared" si="15"/>
        <v>122386220</v>
      </c>
      <c r="T44" s="9">
        <f t="shared" si="15"/>
        <v>124835797</v>
      </c>
      <c r="U44" s="2">
        <f t="shared" si="15"/>
        <v>2292593</v>
      </c>
      <c r="V44" s="2">
        <f t="shared" si="15"/>
        <v>124767533</v>
      </c>
      <c r="W44" s="2">
        <f t="shared" si="15"/>
        <v>127060126</v>
      </c>
      <c r="X44" s="2">
        <f t="shared" si="15"/>
        <v>2460289</v>
      </c>
      <c r="Y44" s="2">
        <f t="shared" si="15"/>
        <v>125442851</v>
      </c>
      <c r="Z44" s="2">
        <f t="shared" si="15"/>
        <v>127903140</v>
      </c>
      <c r="AA44" s="2">
        <f t="shared" si="15"/>
        <v>2492958</v>
      </c>
      <c r="AB44" s="2">
        <f t="shared" si="15"/>
        <v>127488608</v>
      </c>
      <c r="AC44" s="2">
        <f t="shared" si="15"/>
        <v>129981566</v>
      </c>
      <c r="AD44" s="2">
        <f t="shared" si="15"/>
        <v>2672641</v>
      </c>
      <c r="AE44" s="2">
        <f t="shared" si="15"/>
        <v>132408935</v>
      </c>
      <c r="AF44" s="2">
        <f t="shared" si="15"/>
        <v>135081576</v>
      </c>
      <c r="AG44" s="2">
        <f t="shared" si="15"/>
        <v>2762708</v>
      </c>
      <c r="AH44" s="2">
        <f t="shared" si="15"/>
        <v>134358573</v>
      </c>
      <c r="AI44" s="2">
        <f t="shared" si="15"/>
        <v>137121281</v>
      </c>
      <c r="AJ44" s="2">
        <f t="shared" si="15"/>
        <v>2946703</v>
      </c>
      <c r="AK44" s="2">
        <f t="shared" si="15"/>
        <v>127818362</v>
      </c>
      <c r="AL44" s="2">
        <f t="shared" si="15"/>
        <v>130765065</v>
      </c>
      <c r="AM44" s="10">
        <f t="shared" si="15"/>
        <v>30497288</v>
      </c>
      <c r="AN44" s="2">
        <f t="shared" si="15"/>
        <v>1484748124</v>
      </c>
      <c r="AO44" s="2">
        <f t="shared" si="15"/>
        <v>1515245412</v>
      </c>
      <c r="AP44" s="17"/>
      <c r="AQ44" s="17"/>
      <c r="AR44" s="17"/>
    </row>
    <row r="46" spans="2:44" x14ac:dyDescent="0.25">
      <c r="B46" s="62" t="s">
        <v>46</v>
      </c>
      <c r="C46" s="63">
        <f>C6</f>
        <v>45292</v>
      </c>
      <c r="D46" s="64"/>
      <c r="E46" s="65"/>
      <c r="F46" s="63">
        <f>F6</f>
        <v>45324</v>
      </c>
      <c r="G46" s="64"/>
      <c r="H46" s="65"/>
      <c r="I46" s="63">
        <f>I6</f>
        <v>45356</v>
      </c>
      <c r="J46" s="64"/>
      <c r="K46" s="65"/>
      <c r="L46" s="56">
        <f>L6</f>
        <v>45387</v>
      </c>
      <c r="M46" s="57"/>
      <c r="N46" s="58"/>
      <c r="O46" s="56">
        <f>O6</f>
        <v>45418</v>
      </c>
      <c r="P46" s="57"/>
      <c r="Q46" s="58"/>
      <c r="R46" s="56">
        <f>R6</f>
        <v>45450</v>
      </c>
      <c r="S46" s="57"/>
      <c r="T46" s="58"/>
      <c r="U46" s="59">
        <f>U6</f>
        <v>45480</v>
      </c>
      <c r="V46" s="60"/>
      <c r="W46" s="61"/>
      <c r="X46" s="59">
        <f>X6</f>
        <v>45511</v>
      </c>
      <c r="Y46" s="60"/>
      <c r="Z46" s="61"/>
      <c r="AA46" s="59">
        <f>AA6</f>
        <v>45542</v>
      </c>
      <c r="AB46" s="60"/>
      <c r="AC46" s="61"/>
      <c r="AD46" s="49">
        <f>AD6</f>
        <v>45572</v>
      </c>
      <c r="AE46" s="50"/>
      <c r="AF46" s="51"/>
      <c r="AG46" s="49">
        <f>AG6</f>
        <v>45603</v>
      </c>
      <c r="AH46" s="50"/>
      <c r="AI46" s="51"/>
      <c r="AJ46" s="49">
        <f>AJ6</f>
        <v>45633</v>
      </c>
      <c r="AK46" s="50"/>
      <c r="AL46" s="51"/>
      <c r="AM46" s="52">
        <f>AM5</f>
        <v>2024</v>
      </c>
      <c r="AN46" s="53"/>
      <c r="AO46" s="54"/>
      <c r="AP46" s="81" t="s">
        <v>47</v>
      </c>
      <c r="AQ46" s="81"/>
      <c r="AR46" s="81"/>
    </row>
    <row r="47" spans="2:44" x14ac:dyDescent="0.25">
      <c r="B47" s="62"/>
      <c r="C47" s="3" t="s">
        <v>6</v>
      </c>
      <c r="D47" s="3" t="s">
        <v>7</v>
      </c>
      <c r="E47" s="3" t="s">
        <v>8</v>
      </c>
      <c r="F47" s="3" t="s">
        <v>6</v>
      </c>
      <c r="G47" s="3" t="s">
        <v>7</v>
      </c>
      <c r="H47" s="3" t="s">
        <v>8</v>
      </c>
      <c r="I47" s="3" t="s">
        <v>6</v>
      </c>
      <c r="J47" s="3" t="s">
        <v>7</v>
      </c>
      <c r="K47" s="3" t="s">
        <v>8</v>
      </c>
      <c r="L47" s="6" t="s">
        <v>6</v>
      </c>
      <c r="M47" s="6" t="s">
        <v>7</v>
      </c>
      <c r="N47" s="6" t="s">
        <v>8</v>
      </c>
      <c r="O47" s="6" t="s">
        <v>6</v>
      </c>
      <c r="P47" s="6" t="s">
        <v>7</v>
      </c>
      <c r="Q47" s="6" t="s">
        <v>8</v>
      </c>
      <c r="R47" s="6" t="s">
        <v>6</v>
      </c>
      <c r="S47" s="6" t="s">
        <v>7</v>
      </c>
      <c r="T47" s="6" t="s">
        <v>8</v>
      </c>
      <c r="U47" s="4" t="s">
        <v>6</v>
      </c>
      <c r="V47" s="4" t="s">
        <v>7</v>
      </c>
      <c r="W47" s="4" t="s">
        <v>8</v>
      </c>
      <c r="X47" s="4" t="s">
        <v>6</v>
      </c>
      <c r="Y47" s="4" t="s">
        <v>7</v>
      </c>
      <c r="Z47" s="4" t="s">
        <v>8</v>
      </c>
      <c r="AA47" s="4" t="s">
        <v>6</v>
      </c>
      <c r="AB47" s="4" t="s">
        <v>7</v>
      </c>
      <c r="AC47" s="4" t="s">
        <v>8</v>
      </c>
      <c r="AD47" s="7" t="s">
        <v>6</v>
      </c>
      <c r="AE47" s="7" t="s">
        <v>7</v>
      </c>
      <c r="AF47" s="7" t="s">
        <v>8</v>
      </c>
      <c r="AG47" s="7" t="s">
        <v>6</v>
      </c>
      <c r="AH47" s="7" t="s">
        <v>7</v>
      </c>
      <c r="AI47" s="7" t="s">
        <v>8</v>
      </c>
      <c r="AJ47" s="7" t="s">
        <v>6</v>
      </c>
      <c r="AK47" s="7" t="s">
        <v>7</v>
      </c>
      <c r="AL47" s="7" t="s">
        <v>8</v>
      </c>
      <c r="AM47" s="5" t="s">
        <v>6</v>
      </c>
      <c r="AN47" s="5" t="s">
        <v>7</v>
      </c>
      <c r="AO47" s="5" t="s">
        <v>8</v>
      </c>
      <c r="AP47" s="14" t="s">
        <v>6</v>
      </c>
      <c r="AQ47" s="14" t="s">
        <v>7</v>
      </c>
      <c r="AR47" s="14" t="s">
        <v>8</v>
      </c>
    </row>
    <row r="48" spans="2:44" x14ac:dyDescent="0.25">
      <c r="B48" s="30" t="s">
        <v>51</v>
      </c>
      <c r="C48" s="31">
        <f t="shared" ref="C48:AO48" si="16">SUM(C8:C9,C11:C12,C31,C14)</f>
        <v>2367212</v>
      </c>
      <c r="D48" s="31">
        <f t="shared" si="16"/>
        <v>111834571</v>
      </c>
      <c r="E48" s="31">
        <f t="shared" si="16"/>
        <v>114201783</v>
      </c>
      <c r="F48" s="31">
        <f>SUM(F8:F9,F11:F12,F31,F14)</f>
        <v>2302889</v>
      </c>
      <c r="G48" s="31">
        <f t="shared" si="16"/>
        <v>108671914</v>
      </c>
      <c r="H48" s="31">
        <f t="shared" si="16"/>
        <v>110974803</v>
      </c>
      <c r="I48" s="31">
        <f t="shared" si="16"/>
        <v>2216269</v>
      </c>
      <c r="J48" s="31">
        <f t="shared" si="16"/>
        <v>128877076</v>
      </c>
      <c r="K48" s="31">
        <f t="shared" si="16"/>
        <v>131093345</v>
      </c>
      <c r="L48" s="31">
        <f t="shared" si="16"/>
        <v>2087259</v>
      </c>
      <c r="M48" s="31">
        <f t="shared" si="16"/>
        <v>115147063</v>
      </c>
      <c r="N48" s="31">
        <f t="shared" si="16"/>
        <v>117234322</v>
      </c>
      <c r="O48" s="31">
        <f>SUM(O8:O9,O11:O12,O31,O14)</f>
        <v>2092944</v>
      </c>
      <c r="P48" s="31">
        <f>SUM(P8:P9,P11:P12,P31,P14)</f>
        <v>125545857</v>
      </c>
      <c r="Q48" s="31">
        <f t="shared" si="16"/>
        <v>127638801</v>
      </c>
      <c r="R48" s="31">
        <f t="shared" si="16"/>
        <v>2182005</v>
      </c>
      <c r="S48" s="31">
        <f t="shared" si="16"/>
        <v>122386220</v>
      </c>
      <c r="T48" s="31">
        <f t="shared" si="16"/>
        <v>124568225</v>
      </c>
      <c r="U48" s="31">
        <f t="shared" si="16"/>
        <v>2032231</v>
      </c>
      <c r="V48" s="31">
        <f t="shared" si="16"/>
        <v>124767533</v>
      </c>
      <c r="W48" s="31">
        <f t="shared" si="16"/>
        <v>126799764</v>
      </c>
      <c r="X48" s="31">
        <f t="shared" si="16"/>
        <v>2173102</v>
      </c>
      <c r="Y48" s="31">
        <f t="shared" si="16"/>
        <v>125442851</v>
      </c>
      <c r="Z48" s="31">
        <f t="shared" si="16"/>
        <v>127615953</v>
      </c>
      <c r="AA48" s="31">
        <f t="shared" si="16"/>
        <v>2209743</v>
      </c>
      <c r="AB48" s="31">
        <f t="shared" si="16"/>
        <v>127488608</v>
      </c>
      <c r="AC48" s="31">
        <f t="shared" si="16"/>
        <v>129698351</v>
      </c>
      <c r="AD48" s="31">
        <f t="shared" si="16"/>
        <v>2385277</v>
      </c>
      <c r="AE48" s="31">
        <f t="shared" si="16"/>
        <v>132408935</v>
      </c>
      <c r="AF48" s="31">
        <f t="shared" si="16"/>
        <v>134794212</v>
      </c>
      <c r="AG48" s="31">
        <f t="shared" si="16"/>
        <v>2478460</v>
      </c>
      <c r="AH48" s="31">
        <f t="shared" si="16"/>
        <v>134358573</v>
      </c>
      <c r="AI48" s="31">
        <f t="shared" si="16"/>
        <v>136837033</v>
      </c>
      <c r="AJ48" s="31">
        <f t="shared" si="16"/>
        <v>2607204</v>
      </c>
      <c r="AK48" s="31">
        <f t="shared" si="16"/>
        <v>127818362</v>
      </c>
      <c r="AL48" s="31">
        <f t="shared" si="16"/>
        <v>130425566</v>
      </c>
      <c r="AM48" s="31">
        <f t="shared" si="16"/>
        <v>27134595</v>
      </c>
      <c r="AN48" s="31">
        <f t="shared" si="16"/>
        <v>1484747563</v>
      </c>
      <c r="AO48" s="31">
        <f t="shared" si="16"/>
        <v>1511882158</v>
      </c>
      <c r="AP48" s="43">
        <f>AM48/$AM$52</f>
        <v>0.88973796620866752</v>
      </c>
      <c r="AQ48" s="43">
        <f>AN48/$AN$52</f>
        <v>0.9999996221581352</v>
      </c>
      <c r="AR48" s="43">
        <f>AO48/$AO$52</f>
        <v>0.99778038991349871</v>
      </c>
    </row>
    <row r="49" spans="2:44" x14ac:dyDescent="0.25">
      <c r="B49" s="30" t="s">
        <v>52</v>
      </c>
      <c r="C49" s="31">
        <f>SUM(C10,C13,C15:C16,C18:C29,C32:C34,C36:C37,C39:C40,C42,C43)</f>
        <v>218295</v>
      </c>
      <c r="D49" s="31">
        <f t="shared" ref="D49:AO49" si="17">SUM(D10,D13,D15:D16,D18:D29,D32:D34,D36:D37,D39:D40,D42,D43)</f>
        <v>0</v>
      </c>
      <c r="E49" s="31">
        <f t="shared" si="17"/>
        <v>218295</v>
      </c>
      <c r="F49" s="31">
        <f t="shared" si="17"/>
        <v>234032</v>
      </c>
      <c r="G49" s="31">
        <f t="shared" si="17"/>
        <v>0</v>
      </c>
      <c r="H49" s="31">
        <f t="shared" si="17"/>
        <v>234032</v>
      </c>
      <c r="I49" s="31">
        <f t="shared" si="17"/>
        <v>213908</v>
      </c>
      <c r="J49" s="31">
        <f t="shared" si="17"/>
        <v>0</v>
      </c>
      <c r="K49" s="31">
        <f t="shared" si="17"/>
        <v>213908</v>
      </c>
      <c r="L49" s="31">
        <f t="shared" si="17"/>
        <v>188304</v>
      </c>
      <c r="M49" s="31">
        <f t="shared" si="17"/>
        <v>0</v>
      </c>
      <c r="N49" s="31">
        <f t="shared" si="17"/>
        <v>188304</v>
      </c>
      <c r="O49" s="31">
        <f t="shared" si="17"/>
        <v>216166</v>
      </c>
      <c r="P49" s="31">
        <f t="shared" si="17"/>
        <v>0</v>
      </c>
      <c r="Q49" s="31">
        <f t="shared" si="17"/>
        <v>216166</v>
      </c>
      <c r="R49" s="31">
        <f t="shared" si="17"/>
        <v>220022</v>
      </c>
      <c r="S49" s="31">
        <f t="shared" si="17"/>
        <v>0</v>
      </c>
      <c r="T49" s="31">
        <f t="shared" si="17"/>
        <v>220022</v>
      </c>
      <c r="U49" s="31">
        <f t="shared" si="17"/>
        <v>215546</v>
      </c>
      <c r="V49" s="31">
        <f t="shared" si="17"/>
        <v>0</v>
      </c>
      <c r="W49" s="31">
        <f t="shared" si="17"/>
        <v>215546</v>
      </c>
      <c r="X49" s="31">
        <f t="shared" si="17"/>
        <v>223292</v>
      </c>
      <c r="Y49" s="31">
        <f t="shared" si="17"/>
        <v>0</v>
      </c>
      <c r="Z49" s="31">
        <f t="shared" si="17"/>
        <v>223292</v>
      </c>
      <c r="AA49" s="31">
        <f t="shared" si="17"/>
        <v>238391</v>
      </c>
      <c r="AB49" s="31">
        <f t="shared" si="17"/>
        <v>0</v>
      </c>
      <c r="AC49" s="31">
        <f t="shared" si="17"/>
        <v>238391</v>
      </c>
      <c r="AD49" s="31">
        <f t="shared" si="17"/>
        <v>245537</v>
      </c>
      <c r="AE49" s="31">
        <f t="shared" si="17"/>
        <v>0</v>
      </c>
      <c r="AF49" s="31">
        <f t="shared" si="17"/>
        <v>245537</v>
      </c>
      <c r="AG49" s="31">
        <f t="shared" si="17"/>
        <v>239561</v>
      </c>
      <c r="AH49" s="31">
        <f t="shared" si="17"/>
        <v>0</v>
      </c>
      <c r="AI49" s="31">
        <f t="shared" si="17"/>
        <v>239561</v>
      </c>
      <c r="AJ49" s="31">
        <f t="shared" si="17"/>
        <v>261694</v>
      </c>
      <c r="AK49" s="31">
        <f t="shared" si="17"/>
        <v>0</v>
      </c>
      <c r="AL49" s="31">
        <f t="shared" si="17"/>
        <v>261694</v>
      </c>
      <c r="AM49" s="31">
        <f t="shared" si="17"/>
        <v>2714748</v>
      </c>
      <c r="AN49" s="31">
        <f t="shared" si="17"/>
        <v>0</v>
      </c>
      <c r="AO49" s="31">
        <f t="shared" si="17"/>
        <v>2714748</v>
      </c>
      <c r="AP49" s="43">
        <f t="shared" ref="AP49:AP52" si="18">AM49/$AM$52</f>
        <v>8.9016046279262601E-2</v>
      </c>
      <c r="AQ49" s="43">
        <f t="shared" ref="AQ49:AQ51" si="19">AN49/$AN$52</f>
        <v>0</v>
      </c>
      <c r="AR49" s="43">
        <f t="shared" ref="AR49:AR51" si="20">AO49/$AO$52</f>
        <v>1.7916226497044824E-3</v>
      </c>
    </row>
    <row r="50" spans="2:44" x14ac:dyDescent="0.25">
      <c r="B50" s="30" t="s">
        <v>53</v>
      </c>
      <c r="C50" s="31">
        <f t="shared" ref="C50:AO50" si="21">SUM(C17,C35,C38)</f>
        <v>54827</v>
      </c>
      <c r="D50" s="31">
        <f t="shared" si="21"/>
        <v>0</v>
      </c>
      <c r="E50" s="31">
        <f t="shared" si="21"/>
        <v>54827</v>
      </c>
      <c r="F50" s="31">
        <f t="shared" si="21"/>
        <v>63772</v>
      </c>
      <c r="G50" s="31">
        <f t="shared" si="21"/>
        <v>561</v>
      </c>
      <c r="H50" s="31">
        <f t="shared" si="21"/>
        <v>64333</v>
      </c>
      <c r="I50" s="31">
        <f t="shared" si="21"/>
        <v>51392</v>
      </c>
      <c r="J50" s="31">
        <f t="shared" si="21"/>
        <v>0</v>
      </c>
      <c r="K50" s="31">
        <f t="shared" si="21"/>
        <v>51392</v>
      </c>
      <c r="L50" s="31">
        <f t="shared" si="21"/>
        <v>60537</v>
      </c>
      <c r="M50" s="31">
        <f t="shared" si="21"/>
        <v>0</v>
      </c>
      <c r="N50" s="31">
        <f t="shared" si="21"/>
        <v>60537</v>
      </c>
      <c r="O50" s="31">
        <f t="shared" si="21"/>
        <v>52013</v>
      </c>
      <c r="P50" s="31">
        <f t="shared" si="21"/>
        <v>0</v>
      </c>
      <c r="Q50" s="31">
        <f t="shared" si="21"/>
        <v>52013</v>
      </c>
      <c r="R50" s="31">
        <f t="shared" si="21"/>
        <v>47550</v>
      </c>
      <c r="S50" s="31">
        <f t="shared" si="21"/>
        <v>0</v>
      </c>
      <c r="T50" s="31">
        <f t="shared" si="21"/>
        <v>47550</v>
      </c>
      <c r="U50" s="31">
        <f t="shared" si="21"/>
        <v>44816</v>
      </c>
      <c r="V50" s="31">
        <f t="shared" si="21"/>
        <v>0</v>
      </c>
      <c r="W50" s="31">
        <f t="shared" si="21"/>
        <v>44816</v>
      </c>
      <c r="X50" s="31">
        <f t="shared" si="21"/>
        <v>63895</v>
      </c>
      <c r="Y50" s="31">
        <f t="shared" si="21"/>
        <v>0</v>
      </c>
      <c r="Z50" s="31">
        <f t="shared" si="21"/>
        <v>63895</v>
      </c>
      <c r="AA50" s="44">
        <f t="shared" si="21"/>
        <v>44824</v>
      </c>
      <c r="AB50" s="31">
        <f t="shared" si="21"/>
        <v>0</v>
      </c>
      <c r="AC50" s="31">
        <f t="shared" si="21"/>
        <v>44824</v>
      </c>
      <c r="AD50" s="31">
        <f t="shared" si="21"/>
        <v>41827</v>
      </c>
      <c r="AE50" s="31">
        <f t="shared" si="21"/>
        <v>0</v>
      </c>
      <c r="AF50" s="31">
        <f t="shared" si="21"/>
        <v>41827</v>
      </c>
      <c r="AG50" s="31">
        <f t="shared" si="21"/>
        <v>44687</v>
      </c>
      <c r="AH50" s="31">
        <f t="shared" si="21"/>
        <v>0</v>
      </c>
      <c r="AI50" s="31">
        <f t="shared" si="21"/>
        <v>44687</v>
      </c>
      <c r="AJ50" s="31">
        <f t="shared" si="21"/>
        <v>77805</v>
      </c>
      <c r="AK50" s="31">
        <f t="shared" si="21"/>
        <v>0</v>
      </c>
      <c r="AL50" s="31">
        <f t="shared" si="21"/>
        <v>77805</v>
      </c>
      <c r="AM50" s="31">
        <f t="shared" si="21"/>
        <v>647945</v>
      </c>
      <c r="AN50" s="31">
        <f t="shared" si="21"/>
        <v>561</v>
      </c>
      <c r="AO50" s="31">
        <f t="shared" si="21"/>
        <v>648506</v>
      </c>
      <c r="AP50" s="43">
        <f t="shared" si="18"/>
        <v>2.1245987512069926E-2</v>
      </c>
      <c r="AQ50" s="43">
        <f t="shared" si="19"/>
        <v>3.7784186484683515E-7</v>
      </c>
      <c r="AR50" s="43">
        <f t="shared" si="20"/>
        <v>4.2798743679680582E-4</v>
      </c>
    </row>
    <row r="51" spans="2:44" x14ac:dyDescent="0.25">
      <c r="B51" s="30" t="s">
        <v>54</v>
      </c>
      <c r="C51" s="31">
        <f t="shared" ref="C51:AO51" si="22">C41</f>
        <v>0</v>
      </c>
      <c r="D51" s="31">
        <f t="shared" si="22"/>
        <v>0</v>
      </c>
      <c r="E51" s="31">
        <f t="shared" si="22"/>
        <v>0</v>
      </c>
      <c r="F51" s="31">
        <f t="shared" si="22"/>
        <v>0</v>
      </c>
      <c r="G51" s="31">
        <f t="shared" si="22"/>
        <v>0</v>
      </c>
      <c r="H51" s="31">
        <f t="shared" si="22"/>
        <v>0</v>
      </c>
      <c r="I51" s="31">
        <f t="shared" si="22"/>
        <v>0</v>
      </c>
      <c r="J51" s="31">
        <f t="shared" si="22"/>
        <v>0</v>
      </c>
      <c r="K51" s="31">
        <f t="shared" si="22"/>
        <v>0</v>
      </c>
      <c r="L51" s="31">
        <f t="shared" si="22"/>
        <v>0</v>
      </c>
      <c r="M51" s="31">
        <f t="shared" si="22"/>
        <v>0</v>
      </c>
      <c r="N51" s="31">
        <f t="shared" si="22"/>
        <v>0</v>
      </c>
      <c r="O51" s="31">
        <f t="shared" si="22"/>
        <v>0</v>
      </c>
      <c r="P51" s="31">
        <f t="shared" si="22"/>
        <v>0</v>
      </c>
      <c r="Q51" s="31">
        <f t="shared" si="22"/>
        <v>0</v>
      </c>
      <c r="R51" s="31">
        <f t="shared" si="22"/>
        <v>0</v>
      </c>
      <c r="S51" s="31">
        <f t="shared" si="22"/>
        <v>0</v>
      </c>
      <c r="T51" s="31">
        <f t="shared" si="22"/>
        <v>0</v>
      </c>
      <c r="U51" s="31">
        <f t="shared" si="22"/>
        <v>0</v>
      </c>
      <c r="V51" s="31">
        <f t="shared" si="22"/>
        <v>0</v>
      </c>
      <c r="W51" s="31">
        <f t="shared" si="22"/>
        <v>0</v>
      </c>
      <c r="X51" s="31">
        <f t="shared" si="22"/>
        <v>0</v>
      </c>
      <c r="Y51" s="31">
        <f t="shared" si="22"/>
        <v>0</v>
      </c>
      <c r="Z51" s="31">
        <f t="shared" si="22"/>
        <v>0</v>
      </c>
      <c r="AA51" s="31">
        <f t="shared" si="22"/>
        <v>0</v>
      </c>
      <c r="AB51" s="31">
        <f t="shared" si="22"/>
        <v>0</v>
      </c>
      <c r="AC51" s="31">
        <f t="shared" si="22"/>
        <v>0</v>
      </c>
      <c r="AD51" s="31">
        <f t="shared" si="22"/>
        <v>0</v>
      </c>
      <c r="AE51" s="31">
        <f t="shared" si="22"/>
        <v>0</v>
      </c>
      <c r="AF51" s="31">
        <f t="shared" si="22"/>
        <v>0</v>
      </c>
      <c r="AG51" s="31">
        <f t="shared" si="22"/>
        <v>0</v>
      </c>
      <c r="AH51" s="31">
        <f t="shared" si="22"/>
        <v>0</v>
      </c>
      <c r="AI51" s="31">
        <f t="shared" si="22"/>
        <v>0</v>
      </c>
      <c r="AJ51" s="31">
        <f t="shared" si="22"/>
        <v>0</v>
      </c>
      <c r="AK51" s="31">
        <f t="shared" si="22"/>
        <v>0</v>
      </c>
      <c r="AL51" s="31">
        <f t="shared" si="22"/>
        <v>0</v>
      </c>
      <c r="AM51" s="31">
        <f t="shared" si="22"/>
        <v>0</v>
      </c>
      <c r="AN51" s="31">
        <f t="shared" si="22"/>
        <v>0</v>
      </c>
      <c r="AO51" s="31">
        <f t="shared" si="22"/>
        <v>0</v>
      </c>
      <c r="AP51" s="43">
        <f t="shared" si="18"/>
        <v>0</v>
      </c>
      <c r="AQ51" s="43">
        <f t="shared" si="19"/>
        <v>0</v>
      </c>
      <c r="AR51" s="43">
        <f t="shared" si="20"/>
        <v>0</v>
      </c>
    </row>
    <row r="52" spans="2:44" x14ac:dyDescent="0.25">
      <c r="B52" s="30" t="s">
        <v>8</v>
      </c>
      <c r="C52" s="31">
        <f>SUM(C48:C51)</f>
        <v>2640334</v>
      </c>
      <c r="D52" s="31">
        <f t="shared" ref="D52:AO52" si="23">SUM(D48:D51)</f>
        <v>111834571</v>
      </c>
      <c r="E52" s="31">
        <f t="shared" si="23"/>
        <v>114474905</v>
      </c>
      <c r="F52" s="31">
        <f t="shared" si="23"/>
        <v>2600693</v>
      </c>
      <c r="G52" s="31">
        <f t="shared" si="23"/>
        <v>108672475</v>
      </c>
      <c r="H52" s="31">
        <f t="shared" si="23"/>
        <v>111273168</v>
      </c>
      <c r="I52" s="31">
        <f t="shared" si="23"/>
        <v>2481569</v>
      </c>
      <c r="J52" s="31">
        <f t="shared" si="23"/>
        <v>128877076</v>
      </c>
      <c r="K52" s="31">
        <f t="shared" si="23"/>
        <v>131358645</v>
      </c>
      <c r="L52" s="31">
        <f t="shared" si="23"/>
        <v>2336100</v>
      </c>
      <c r="M52" s="31">
        <f t="shared" si="23"/>
        <v>115147063</v>
      </c>
      <c r="N52" s="31">
        <f t="shared" si="23"/>
        <v>117483163</v>
      </c>
      <c r="O52" s="31">
        <f t="shared" si="23"/>
        <v>2361123</v>
      </c>
      <c r="P52" s="31">
        <f t="shared" si="23"/>
        <v>125545857</v>
      </c>
      <c r="Q52" s="31">
        <f t="shared" si="23"/>
        <v>127906980</v>
      </c>
      <c r="R52" s="31">
        <f t="shared" si="23"/>
        <v>2449577</v>
      </c>
      <c r="S52" s="31">
        <f t="shared" si="23"/>
        <v>122386220</v>
      </c>
      <c r="T52" s="31">
        <f t="shared" si="23"/>
        <v>124835797</v>
      </c>
      <c r="U52" s="31">
        <f t="shared" si="23"/>
        <v>2292593</v>
      </c>
      <c r="V52" s="31">
        <f t="shared" si="23"/>
        <v>124767533</v>
      </c>
      <c r="W52" s="31">
        <f t="shared" si="23"/>
        <v>127060126</v>
      </c>
      <c r="X52" s="31">
        <f t="shared" si="23"/>
        <v>2460289</v>
      </c>
      <c r="Y52" s="31">
        <f t="shared" si="23"/>
        <v>125442851</v>
      </c>
      <c r="Z52" s="31">
        <f t="shared" si="23"/>
        <v>127903140</v>
      </c>
      <c r="AA52" s="31">
        <f t="shared" si="23"/>
        <v>2492958</v>
      </c>
      <c r="AB52" s="31">
        <f t="shared" si="23"/>
        <v>127488608</v>
      </c>
      <c r="AC52" s="31">
        <f t="shared" si="23"/>
        <v>129981566</v>
      </c>
      <c r="AD52" s="31">
        <f t="shared" si="23"/>
        <v>2672641</v>
      </c>
      <c r="AE52" s="31">
        <f t="shared" si="23"/>
        <v>132408935</v>
      </c>
      <c r="AF52" s="31">
        <f t="shared" si="23"/>
        <v>135081576</v>
      </c>
      <c r="AG52" s="31">
        <f t="shared" si="23"/>
        <v>2762708</v>
      </c>
      <c r="AH52" s="31">
        <f t="shared" si="23"/>
        <v>134358573</v>
      </c>
      <c r="AI52" s="31">
        <f t="shared" si="23"/>
        <v>137121281</v>
      </c>
      <c r="AJ52" s="31">
        <f t="shared" si="23"/>
        <v>2946703</v>
      </c>
      <c r="AK52" s="31">
        <f t="shared" si="23"/>
        <v>127818362</v>
      </c>
      <c r="AL52" s="31">
        <f t="shared" si="23"/>
        <v>130765065</v>
      </c>
      <c r="AM52" s="31">
        <f t="shared" si="23"/>
        <v>30497288</v>
      </c>
      <c r="AN52" s="31">
        <f t="shared" si="23"/>
        <v>1484748124</v>
      </c>
      <c r="AO52" s="31">
        <f t="shared" si="23"/>
        <v>1515245412</v>
      </c>
      <c r="AP52" s="43">
        <f t="shared" si="18"/>
        <v>1</v>
      </c>
      <c r="AQ52" s="43">
        <f>AN52/$AN$52</f>
        <v>1</v>
      </c>
      <c r="AR52" s="43">
        <f>AO52/$AO$52</f>
        <v>1</v>
      </c>
    </row>
    <row r="54" spans="2:44" x14ac:dyDescent="0.25">
      <c r="B54" s="33" t="s">
        <v>55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</row>
  </sheetData>
  <mergeCells count="33">
    <mergeCell ref="AM5:AO6"/>
    <mergeCell ref="C6:E6"/>
    <mergeCell ref="F6:H6"/>
    <mergeCell ref="I6:K6"/>
    <mergeCell ref="L6:N6"/>
    <mergeCell ref="B5:B7"/>
    <mergeCell ref="C5:K5"/>
    <mergeCell ref="L5:T5"/>
    <mergeCell ref="U5:AC5"/>
    <mergeCell ref="AD5:AL5"/>
    <mergeCell ref="AG6:AI6"/>
    <mergeCell ref="AJ6:AL6"/>
    <mergeCell ref="X6:Z6"/>
    <mergeCell ref="AA6:AC6"/>
    <mergeCell ref="AD6:AF6"/>
    <mergeCell ref="B46:B47"/>
    <mergeCell ref="C46:E46"/>
    <mergeCell ref="F46:H46"/>
    <mergeCell ref="I46:K46"/>
    <mergeCell ref="L46:N46"/>
    <mergeCell ref="O46:Q46"/>
    <mergeCell ref="R46:T46"/>
    <mergeCell ref="U46:W46"/>
    <mergeCell ref="O6:Q6"/>
    <mergeCell ref="R6:T6"/>
    <mergeCell ref="U6:W6"/>
    <mergeCell ref="AP46:AR46"/>
    <mergeCell ref="X46:Z46"/>
    <mergeCell ref="AA46:AC46"/>
    <mergeCell ref="AD46:AF46"/>
    <mergeCell ref="AG46:AI46"/>
    <mergeCell ref="AJ46:AL46"/>
    <mergeCell ref="AM46:AO46"/>
  </mergeCells>
  <pageMargins left="0.7" right="0.7" top="0.75" bottom="0.75" header="0.3" footer="0.3"/>
  <pageSetup paperSize="9" orientation="portrait" r:id="rId1"/>
  <ignoredErrors>
    <ignoredError sqref="C49:D49 Q42:Q4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D9DAB-2CA9-4E41-ACBE-833EDCD0D92A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1f8fc93-d40b-44ac-9772-57f29c0b5a08"/>
    <ds:schemaRef ds:uri="http://purl.org/dc/dcmitype/"/>
    <ds:schemaRef ds:uri="e888b3db-7650-4fb5-87c2-1adeb607d11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80928A-5759-4980-9179-C066643DB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734BA-CD47-4330-BD00-341DD3B59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Pax by AP Jan -Dec 24</vt:lpstr>
      <vt:lpstr>Total AC MM by AP Jan-Dec24</vt:lpstr>
      <vt:lpstr>Total Freight by AP Jan-Dec24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Metas Phongaumpai</dc:creator>
  <cp:keywords/>
  <dc:description/>
  <cp:lastModifiedBy>Pattarapon Phasuk</cp:lastModifiedBy>
  <cp:revision/>
  <dcterms:created xsi:type="dcterms:W3CDTF">2019-11-27T07:19:07Z</dcterms:created>
  <dcterms:modified xsi:type="dcterms:W3CDTF">2025-01-20T04:04:49Z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