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15_\"/>
    </mc:Choice>
  </mc:AlternateContent>
  <xr:revisionPtr revIDLastSave="0" documentId="13_ncr:1_{5C957D7C-9964-43E2-8921-3A530A657B47}" xr6:coauthVersionLast="36" xr6:coauthVersionMax="36" xr10:uidLastSave="{00000000-0000-0000-0000-000000000000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 l="1"/>
  <c r="AL50" i="236"/>
  <c r="AL49" i="236"/>
  <c r="AL51" i="235"/>
  <c r="B11" i="240"/>
  <c r="C2" i="240"/>
  <c r="B2" i="240"/>
  <c r="B7" i="240" s="1"/>
  <c r="A2" i="240"/>
  <c r="AL52" i="235" l="1"/>
  <c r="AL51" i="236"/>
  <c r="B5" i="240"/>
  <c r="B9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<sst xmlns="http://schemas.openxmlformats.org/spreadsheetml/2006/main" count="179" uniqueCount="69">
  <si>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</si>
  <si>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</si>
  <si>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</si>
  <si>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</si>
  <si>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</si>
  <si>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</si>
  <si>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</si>
  <si>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</si>
  <si>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</si>
  <si>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</si>
  <si>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</si>
  <si>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</si>
  <si>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</si>
  <si>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</si>
  <si>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</si>
  <si>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</si>
  <si>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</si>
  <si>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</si>
  <si>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</si>
  <si>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</si>
  <si>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</si>
  <si>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</si>
  <si>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</si>
  <si>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</si>
  <si>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</si>
  <si>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</si>
  <si>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</si>
  <si>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</si>
  <si>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</si>
  <si>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</si>
  <si>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</si>
  <si>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</si>
  <si>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</si>
  <si>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</si>
  <si>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</si>
  <si>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</si>
  <si>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</si>
  <si>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</si>
  <si>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</si>
  <si>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</si>
  <si>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</si>
  <si>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</si>
  <si>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</si>
  <si>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</si>
  <si>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</si>
  <si>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</si>
  <si>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</si>
  <si>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</si>
  <si>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</si>
  <si>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</si>
  <si>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</si>
  <si>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</si>
  <si>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</si>
  <si>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</si>
  <si>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</si>
  <si>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DATE</t>
  </si>
  <si>
    <t>Jul</t>
  </si>
  <si>
    <t>Jan</t>
  </si>
  <si>
    <t>Feb</t>
  </si>
  <si>
    <t>Mar</t>
  </si>
  <si>
    <t>Apr</t>
  </si>
  <si>
    <t>May</t>
  </si>
  <si>
    <t>Jun</t>
  </si>
  <si>
    <t>Aug</t>
  </si>
  <si>
    <t>Sep</t>
  </si>
  <si>
    <t>Oct</t>
  </si>
  <si>
    <t>Nov</t>
  </si>
  <si>
    <t>Dec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</si>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</sst>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6">
    <xf numFmtId="0" fontId="0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1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6" fillId="14" borderId="3" applyNumberFormat="0" applyAlignment="0" applyProtection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9" fillId="0" borderId="0" xfId="1" applyFont="1" applyAlignment="1">
      <alignment vertical="center"/>
    </xf>
    <xf numFmtId="167" fontId="10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2" fillId="0" borderId="0" xfId="1" applyFont="1" applyAlignment="1">
      <alignment vertical="center"/>
    </xf>
    <xf numFmtId="0" fontId="8" fillId="2" borderId="0" xfId="3" applyNumberFormat="1" applyFont="1" applyFill="1" applyAlignment="1">
      <alignment horizontal="left" vertical="center"/>
    </xf>
    <xf numFmtId="0" fontId="13" fillId="11" borderId="0" xfId="3" applyNumberFormat="1" applyFont="1" applyFill="1" applyAlignment="1">
      <alignment horizontal="left" vertical="center"/>
    </xf>
    <xf numFmtId="0" fontId="13" fillId="12" borderId="0" xfId="3" applyNumberFormat="1" applyFont="1" applyFill="1" applyAlignment="1">
      <alignment vertical="center"/>
    </xf>
    <xf numFmtId="168" fontId="13" fillId="0" borderId="0" xfId="4" applyNumberFormat="1" applyFont="1" applyAlignment="1">
      <alignment vertical="center"/>
    </xf>
    <xf numFmtId="0" fontId="8" fillId="8" borderId="0" xfId="3" applyNumberFormat="1" applyFont="1" applyFill="1" applyAlignment="1">
      <alignment vertical="center"/>
    </xf>
    <xf numFmtId="0" fontId="8" fillId="2" borderId="0" xfId="1" applyFont="1" applyFill="1" applyAlignment="1">
      <alignment vertical="center"/>
    </xf>
    <xf numFmtId="168" fontId="14" fillId="0" borderId="0" xfId="4" applyNumberFormat="1" applyFont="1" applyAlignment="1">
      <alignment horizontal="right" vertical="center"/>
    </xf>
    <xf numFmtId="0" fontId="15" fillId="3" borderId="2" xfId="0" applyFont="1" applyFill="1" applyBorder="1" applyAlignment="1">
      <alignment horizontal="center" vertical="center"/>
    </xf>
    <xf numFmtId="168" fontId="9" fillId="0" borderId="0" xfId="4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8" fontId="12" fillId="0" borderId="0" xfId="4" applyNumberFormat="1" applyFont="1" applyAlignment="1">
      <alignment vertical="center"/>
    </xf>
    <xf numFmtId="169" fontId="0" fillId="0" borderId="0" xfId="0" applyNumberFormat="1"/>
    <xf numFmtId="0" fontId="15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0" fontId="8" fillId="4" borderId="1" xfId="1" applyNumberFormat="1" applyFont="1" applyFill="1" applyBorder="1" applyAlignment="1">
      <alignment horizontal="center" vertical="center"/>
    </xf>
    <xf numFmtId="171" fontId="0" fillId="0" borderId="0" xfId="0" applyNumberFormat="1"/>
    <xf numFmtId="168" fontId="6" fillId="0" borderId="0" xfId="1" applyNumberFormat="1" applyAlignment="1">
      <alignment vertical="center"/>
    </xf>
    <xf numFmtId="167" fontId="5" fillId="0" borderId="0" xfId="3" applyNumberFormat="1" applyFont="1" applyFill="1" applyAlignment="1">
      <alignment vertical="center"/>
    </xf>
    <xf numFmtId="165" fontId="8" fillId="4" borderId="1" xfId="1" applyNumberFormat="1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8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4" fillId="0" borderId="0" xfId="4" applyNumberFormat="1" applyFont="1" applyAlignment="1">
      <alignment horizontal="right" vertical="center"/>
    </xf>
    <xf numFmtId="14" fontId="6" fillId="0" borderId="0" xfId="1" applyNumberFormat="1" applyAlignment="1">
      <alignment vertical="center"/>
    </xf>
    <xf numFmtId="0" fontId="8" fillId="0" borderId="0" xfId="3" applyNumberFormat="1" applyFont="1" applyFill="1" applyAlignment="1">
      <alignment horizontal="left" vertical="center"/>
    </xf>
    <xf numFmtId="0" fontId="13" fillId="0" borderId="0" xfId="3" applyNumberFormat="1" applyFont="1" applyFill="1" applyAlignment="1">
      <alignment horizontal="left" vertical="center"/>
    </xf>
    <xf numFmtId="0" fontId="6" fillId="15" borderId="0" xfId="1" applyFill="1" applyAlignment="1">
      <alignment vertical="center"/>
    </xf>
    <xf numFmtId="167" fontId="5" fillId="15" borderId="0" xfId="3" applyNumberFormat="1" applyFont="1" applyFill="1" applyBorder="1" applyAlignment="1">
      <alignment vertical="center"/>
    </xf>
    <xf numFmtId="0" fontId="6" fillId="0" borderId="2" xfId="1" applyBorder="1" applyAlignment="1">
      <alignment vertical="center"/>
    </xf>
    <xf numFmtId="165" fontId="15" fillId="4" borderId="2" xfId="1" applyNumberFormat="1" applyFont="1" applyFill="1" applyBorder="1" applyAlignment="1">
      <alignment horizontal="center" vertical="center"/>
    </xf>
    <xf numFmtId="165" fontId="15" fillId="5" borderId="2" xfId="1" applyNumberFormat="1" applyFont="1" applyFill="1" applyBorder="1" applyAlignment="1">
      <alignment horizontal="center" vertical="center"/>
    </xf>
    <xf numFmtId="165" fontId="15" fillId="6" borderId="2" xfId="1" applyNumberFormat="1" applyFont="1" applyFill="1" applyBorder="1" applyAlignment="1">
      <alignment horizontal="center" vertical="center"/>
    </xf>
    <xf numFmtId="166" fontId="15" fillId="7" borderId="2" xfId="1" applyNumberFormat="1" applyFont="1" applyFill="1" applyBorder="1" applyAlignment="1">
      <alignment horizontal="center" vertical="center"/>
    </xf>
    <xf numFmtId="167" fontId="5" fillId="0" borderId="2" xfId="3" applyNumberFormat="1" applyFont="1" applyBorder="1" applyAlignment="1">
      <alignment vertical="center"/>
    </xf>
    <xf numFmtId="167" fontId="5" fillId="0" borderId="2" xfId="3" applyNumberFormat="1" applyFont="1" applyFill="1" applyBorder="1" applyAlignment="1">
      <alignment vertical="center"/>
    </xf>
    <xf numFmtId="0" fontId="15" fillId="8" borderId="2" xfId="1" applyFont="1" applyFill="1" applyBorder="1" applyAlignment="1">
      <alignment vertical="center"/>
    </xf>
    <xf numFmtId="0" fontId="15" fillId="9" borderId="2" xfId="1" applyFont="1" applyFill="1" applyBorder="1" applyAlignment="1">
      <alignment vertical="center"/>
    </xf>
    <xf numFmtId="167" fontId="5" fillId="15" borderId="0" xfId="3" applyNumberFormat="1" applyFont="1" applyFill="1" applyAlignment="1">
      <alignment vertical="center"/>
    </xf>
    <xf numFmtId="0" fontId="15" fillId="2" borderId="2" xfId="1" applyFont="1" applyFill="1" applyBorder="1" applyAlignment="1">
      <alignment vertical="center"/>
    </xf>
    <xf numFmtId="0" fontId="6" fillId="10" borderId="2" xfId="1" applyFill="1" applyBorder="1" applyAlignment="1">
      <alignment vertical="center"/>
    </xf>
    <xf numFmtId="167" fontId="3" fillId="0" borderId="0" xfId="3" applyNumberFormat="1" applyFont="1" applyBorder="1" applyAlignment="1">
      <alignment vertical="center"/>
    </xf>
    <xf numFmtId="167" fontId="3" fillId="0" borderId="0" xfId="3" applyNumberFormat="1" applyFont="1" applyFill="1" applyBorder="1" applyAlignment="1">
      <alignment vertical="center"/>
    </xf>
    <xf numFmtId="0" fontId="15" fillId="3" borderId="0" xfId="0" applyFont="1" applyFill="1" applyAlignment="1">
      <alignment horizontal="center" vertical="center"/>
    </xf>
    <xf numFmtId="165" fontId="15" fillId="4" borderId="0" xfId="1" applyNumberFormat="1" applyFont="1" applyFill="1" applyAlignment="1">
      <alignment horizontal="center" vertical="center"/>
    </xf>
    <xf numFmtId="165" fontId="15" fillId="5" borderId="0" xfId="1" applyNumberFormat="1" applyFont="1" applyFill="1" applyAlignment="1">
      <alignment horizontal="center" vertical="center"/>
    </xf>
    <xf numFmtId="165" fontId="15" fillId="6" borderId="0" xfId="1" applyNumberFormat="1" applyFont="1" applyFill="1" applyAlignment="1">
      <alignment horizontal="center" vertical="center"/>
    </xf>
    <xf numFmtId="166" fontId="15" fillId="7" borderId="0" xfId="1" applyNumberFormat="1" applyFont="1" applyFill="1" applyAlignment="1">
      <alignment horizontal="center" vertical="center"/>
    </xf>
    <xf numFmtId="3" fontId="14" fillId="0" borderId="2" xfId="4" applyNumberFormat="1" applyFont="1" applyBorder="1" applyAlignment="1">
      <alignment horizontal="right" vertical="center"/>
    </xf>
    <xf numFmtId="3" fontId="19" fillId="0" borderId="2" xfId="4" applyNumberFormat="1" applyFont="1" applyBorder="1" applyAlignment="1">
      <alignment horizontal="right" vertical="center"/>
    </xf>
    <xf numFmtId="165" fontId="20" fillId="4" borderId="1" xfId="1" applyNumberFormat="1" applyFont="1" applyFill="1" applyBorder="1" applyAlignment="1">
      <alignment horizontal="center" vertical="center"/>
    </xf>
    <xf numFmtId="37" fontId="19" fillId="0" borderId="2" xfId="4" applyNumberFormat="1" applyFont="1" applyBorder="1" applyAlignment="1">
      <alignment horizontal="right" vertical="center"/>
    </xf>
    <xf numFmtId="37" fontId="14" fillId="0" borderId="2" xfId="4" applyNumberFormat="1" applyFont="1" applyBorder="1" applyAlignment="1">
      <alignment horizontal="right" vertical="center"/>
    </xf>
    <xf numFmtId="3" fontId="17" fillId="0" borderId="2" xfId="0" applyNumberFormat="1" applyFont="1" applyBorder="1"/>
    <xf numFmtId="0" fontId="21" fillId="0" borderId="2" xfId="0" applyFont="1" applyBorder="1"/>
    <xf numFmtId="3" fontId="21" fillId="0" borderId="2" xfId="0" applyNumberFormat="1" applyFont="1" applyBorder="1"/>
    <xf numFmtId="0" fontId="17" fillId="0" borderId="2" xfId="0" applyFont="1" applyBorder="1"/>
    <xf numFmtId="0" fontId="19" fillId="0" borderId="2" xfId="4" applyNumberFormat="1" applyFont="1" applyBorder="1" applyAlignment="1">
      <alignment horizontal="right" vertical="center"/>
    </xf>
    <xf numFmtId="0" fontId="17" fillId="0" borderId="2" xfId="4" applyNumberFormat="1" applyFont="1" applyBorder="1" applyAlignment="1">
      <alignment horizontal="right" vertical="center"/>
    </xf>
    <xf numFmtId="0" fontId="17" fillId="0" borderId="2" xfId="4" applyNumberFormat="1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right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15th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4.9607692266844851E-4"/>
                  <c:y val="1.4500857768766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157212</c:v>
                </c:pt>
                <c:pt idx="1">
                  <c:v>40226</c:v>
                </c:pt>
                <c:pt idx="2">
                  <c:v>33826</c:v>
                </c:pt>
                <c:pt idx="3">
                  <c:v>8661</c:v>
                </c:pt>
                <c:pt idx="4" formatCode="General">
                  <c:v>478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2054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1348</c:v>
                </c:pt>
                <c:pt idx="30" formatCode="General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17468330673108E-4"/>
                  <c:y val="-5.55541638754501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588289942013E-4"/>
                  <c:y val="-5.5777393853640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7468330664793E-4"/>
                  <c:y val="-5.46612439626897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32978</c:v>
                </c:pt>
                <c:pt idx="1">
                  <c:v>56342</c:v>
                </c:pt>
                <c:pt idx="2">
                  <c:v>20629</c:v>
                </c:pt>
                <c:pt idx="3">
                  <c:v>22535</c:v>
                </c:pt>
                <c:pt idx="4">
                  <c:v>7932</c:v>
                </c:pt>
                <c:pt idx="5">
                  <c:v>5312</c:v>
                </c:pt>
                <c:pt idx="6" formatCode="General">
                  <c:v>625</c:v>
                </c:pt>
                <c:pt idx="7" formatCode="General">
                  <c:v>476</c:v>
                </c:pt>
                <c:pt idx="8" formatCode="General">
                  <c:v>90</c:v>
                </c:pt>
                <c:pt idx="9">
                  <c:v>7456</c:v>
                </c:pt>
                <c:pt idx="10">
                  <c:v>4312</c:v>
                </c:pt>
                <c:pt idx="11" formatCode="General">
                  <c:v>515</c:v>
                </c:pt>
                <c:pt idx="12">
                  <c:v>1439</c:v>
                </c:pt>
                <c:pt idx="13">
                  <c:v>994</c:v>
                </c:pt>
                <c:pt idx="14">
                  <c:v>2662</c:v>
                </c:pt>
                <c:pt idx="15" formatCode="General">
                  <c:v>340</c:v>
                </c:pt>
                <c:pt idx="16">
                  <c:v>1019</c:v>
                </c:pt>
                <c:pt idx="17" formatCode="General">
                  <c:v>630</c:v>
                </c:pt>
                <c:pt idx="18">
                  <c:v>1302</c:v>
                </c:pt>
                <c:pt idx="19">
                  <c:v>985</c:v>
                </c:pt>
                <c:pt idx="20" formatCode="General">
                  <c:v>334</c:v>
                </c:pt>
                <c:pt idx="21" formatCode="General">
                  <c:v>665</c:v>
                </c:pt>
                <c:pt idx="22">
                  <c:v>831</c:v>
                </c:pt>
                <c:pt idx="23">
                  <c:v>4629</c:v>
                </c:pt>
                <c:pt idx="24" formatCode="General">
                  <c:v>336</c:v>
                </c:pt>
                <c:pt idx="25">
                  <c:v>5264</c:v>
                </c:pt>
                <c:pt idx="26">
                  <c:v>3694</c:v>
                </c:pt>
                <c:pt idx="27" formatCode="General">
                  <c:v>278</c:v>
                </c:pt>
                <c:pt idx="28" formatCode="General">
                  <c:v>192</c:v>
                </c:pt>
                <c:pt idx="29">
                  <c:v>8342</c:v>
                </c:pt>
                <c:pt idx="30" formatCode="General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15th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5-4D6A-B27A-0F7A63095491}"/>
                </c:ext>
              </c:extLst>
            </c:dLbl>
            <c:dLbl>
              <c:idx val="8"/>
              <c:layout>
                <c:manualLayout>
                  <c:x val="5.7317675408104414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65-4D6A-B27A-0F7A63095491}"/>
                </c:ext>
              </c:extLst>
            </c:dLbl>
            <c:dLbl>
              <c:idx val="1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65-4D6A-B27A-0F7A63095491}"/>
                </c:ext>
              </c:extLst>
            </c:dLbl>
            <c:dLbl>
              <c:idx val="21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65-4D6A-B27A-0F7A630954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815</c:v>
                </c:pt>
                <c:pt idx="1">
                  <c:v>271</c:v>
                </c:pt>
                <c:pt idx="2">
                  <c:v>179</c:v>
                </c:pt>
                <c:pt idx="3">
                  <c:v>59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1.147070776389456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1.1470707763894358E-3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1.7202448824498577E-3"/>
                  <c:y val="-3.230685577341965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5.731993200949843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1.1470481962560003E-3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1.1459643498531547E-3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1.432896753174919E-3"/>
                  <c:y val="-4.576815167263244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-1.146483692921205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2.2580133393492829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-1.719499738047872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719466237469749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1470481962561265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-5.7298997579992099E-4"/>
                  <c:y val="-3.499909375453785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-1.7200642413827938E-3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1.7200416612494003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1.7200416612492323E-3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1.1455353273186783E-3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5.7353538819488608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229</c:v>
                </c:pt>
                <c:pt idx="1">
                  <c:v>350</c:v>
                </c:pt>
                <c:pt idx="2">
                  <c:v>139</c:v>
                </c:pt>
                <c:pt idx="3">
                  <c:v>134</c:v>
                </c:pt>
                <c:pt idx="4">
                  <c:v>52</c:v>
                </c:pt>
                <c:pt idx="5">
                  <c:v>36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46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7</c:v>
                </c:pt>
                <c:pt idx="17">
                  <c:v>4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30</c:v>
                </c:pt>
                <c:pt idx="24">
                  <c:v>2</c:v>
                </c:pt>
                <c:pt idx="25">
                  <c:v>34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82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15th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45643</c:v>
                </c:pt>
                <c:pt idx="1">
                  <c:v>45644</c:v>
                </c:pt>
                <c:pt idx="2">
                  <c:v>45645</c:v>
                </c:pt>
                <c:pt idx="3">
                  <c:v>45646</c:v>
                </c:pt>
                <c:pt idx="4">
                  <c:v>45647</c:v>
                </c:pt>
                <c:pt idx="5">
                  <c:v>45648</c:v>
                </c:pt>
                <c:pt idx="6">
                  <c:v>45649</c:v>
                </c:pt>
                <c:pt idx="7">
                  <c:v>45650</c:v>
                </c:pt>
                <c:pt idx="8">
                  <c:v>45651</c:v>
                </c:pt>
                <c:pt idx="9">
                  <c:v>45652</c:v>
                </c:pt>
                <c:pt idx="10">
                  <c:v>45653</c:v>
                </c:pt>
                <c:pt idx="11">
                  <c:v>45654</c:v>
                </c:pt>
                <c:pt idx="12">
                  <c:v>45655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45661</c:v>
                </c:pt>
                <c:pt idx="19">
                  <c:v>45662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45668</c:v>
                </c:pt>
                <c:pt idx="26">
                  <c:v>45669</c:v>
                </c:pt>
                <c:pt idx="27">
                  <c:v>45670</c:v>
                </c:pt>
                <c:pt idx="28">
                  <c:v>45671</c:v>
                </c:pt>
                <c:pt idx="29">
                  <c:v>45672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426750</c:v>
                </c:pt>
                <c:pt idx="1">
                  <c:v>440117</c:v>
                </c:pt>
                <c:pt idx="2">
                  <c:v>446266</c:v>
                </c:pt>
                <c:pt idx="3">
                  <c:v>468376</c:v>
                </c:pt>
                <c:pt idx="4">
                  <c:v>461016</c:v>
                </c:pt>
                <c:pt idx="5">
                  <c:v>465579</c:v>
                </c:pt>
                <c:pt idx="6">
                  <c:v>452559</c:v>
                </c:pt>
                <c:pt idx="7">
                  <c:v>434295</c:v>
                </c:pt>
                <c:pt idx="8">
                  <c:v>437292</c:v>
                </c:pt>
                <c:pt idx="9">
                  <c:v>454706</c:v>
                </c:pt>
                <c:pt idx="10">
                  <c:v>473179</c:v>
                </c:pt>
                <c:pt idx="11">
                  <c:v>478537</c:v>
                </c:pt>
                <c:pt idx="12">
                  <c:v>476124</c:v>
                </c:pt>
                <c:pt idx="13">
                  <c:v>464767</c:v>
                </c:pt>
                <c:pt idx="14">
                  <c:v>440959</c:v>
                </c:pt>
                <c:pt idx="15">
                  <c:v>449718</c:v>
                </c:pt>
                <c:pt idx="16">
                  <c:v>465902</c:v>
                </c:pt>
                <c:pt idx="17">
                  <c:v>460020</c:v>
                </c:pt>
                <c:pt idx="18">
                  <c:v>456783</c:v>
                </c:pt>
                <c:pt idx="19">
                  <c:v>465684</c:v>
                </c:pt>
                <c:pt idx="20">
                  <c:v>454171</c:v>
                </c:pt>
                <c:pt idx="21">
                  <c:v>432569</c:v>
                </c:pt>
                <c:pt idx="22" formatCode="#,##0">
                  <c:v>432701</c:v>
                </c:pt>
                <c:pt idx="23" formatCode="#,##0">
                  <c:v>431846</c:v>
                </c:pt>
                <c:pt idx="24" formatCode="#,##0">
                  <c:v>449033</c:v>
                </c:pt>
                <c:pt idx="25" formatCode="#,##0">
                  <c:v>443455</c:v>
                </c:pt>
                <c:pt idx="26" formatCode="#,##0">
                  <c:v>449132</c:v>
                </c:pt>
                <c:pt idx="27" formatCode="#,##0">
                  <c:v>438645</c:v>
                </c:pt>
                <c:pt idx="28" formatCode="#,##0">
                  <c:v>430973</c:v>
                </c:pt>
                <c:pt idx="29" formatCode="#,##0">
                  <c:v>437645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45643</c:v>
                </c:pt>
                <c:pt idx="1">
                  <c:v>45644</c:v>
                </c:pt>
                <c:pt idx="2">
                  <c:v>45645</c:v>
                </c:pt>
                <c:pt idx="3">
                  <c:v>45646</c:v>
                </c:pt>
                <c:pt idx="4">
                  <c:v>45647</c:v>
                </c:pt>
                <c:pt idx="5">
                  <c:v>45648</c:v>
                </c:pt>
                <c:pt idx="6">
                  <c:v>45649</c:v>
                </c:pt>
                <c:pt idx="7">
                  <c:v>45650</c:v>
                </c:pt>
                <c:pt idx="8">
                  <c:v>45651</c:v>
                </c:pt>
                <c:pt idx="9">
                  <c:v>45652</c:v>
                </c:pt>
                <c:pt idx="10">
                  <c:v>45653</c:v>
                </c:pt>
                <c:pt idx="11">
                  <c:v>45654</c:v>
                </c:pt>
                <c:pt idx="12">
                  <c:v>45655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45661</c:v>
                </c:pt>
                <c:pt idx="19">
                  <c:v>45662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45668</c:v>
                </c:pt>
                <c:pt idx="26">
                  <c:v>45669</c:v>
                </c:pt>
                <c:pt idx="27">
                  <c:v>45670</c:v>
                </c:pt>
                <c:pt idx="28">
                  <c:v>45671</c:v>
                </c:pt>
                <c:pt idx="29">
                  <c:v>45672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186445</c:v>
                </c:pt>
                <c:pt idx="1">
                  <c:v>192315</c:v>
                </c:pt>
                <c:pt idx="2">
                  <c:v>196619</c:v>
                </c:pt>
                <c:pt idx="3">
                  <c:v>205717</c:v>
                </c:pt>
                <c:pt idx="4">
                  <c:v>199852</c:v>
                </c:pt>
                <c:pt idx="5">
                  <c:v>199306</c:v>
                </c:pt>
                <c:pt idx="6">
                  <c:v>196298</c:v>
                </c:pt>
                <c:pt idx="7">
                  <c:v>189886</c:v>
                </c:pt>
                <c:pt idx="8">
                  <c:v>191735</c:v>
                </c:pt>
                <c:pt idx="9">
                  <c:v>198396</c:v>
                </c:pt>
                <c:pt idx="10">
                  <c:v>210233</c:v>
                </c:pt>
                <c:pt idx="11">
                  <c:v>209094</c:v>
                </c:pt>
                <c:pt idx="12">
                  <c:v>204288</c:v>
                </c:pt>
                <c:pt idx="13">
                  <c:v>206666</c:v>
                </c:pt>
                <c:pt idx="14">
                  <c:v>196839</c:v>
                </c:pt>
                <c:pt idx="15">
                  <c:v>202593</c:v>
                </c:pt>
                <c:pt idx="16">
                  <c:v>205197</c:v>
                </c:pt>
                <c:pt idx="17">
                  <c:v>201202</c:v>
                </c:pt>
                <c:pt idx="18">
                  <c:v>197289</c:v>
                </c:pt>
                <c:pt idx="19">
                  <c:v>199801</c:v>
                </c:pt>
                <c:pt idx="20">
                  <c:v>198867</c:v>
                </c:pt>
                <c:pt idx="21">
                  <c:v>191942</c:v>
                </c:pt>
                <c:pt idx="22" formatCode="#,##0">
                  <c:v>193729</c:v>
                </c:pt>
                <c:pt idx="23" formatCode="#,##0">
                  <c:v>192269</c:v>
                </c:pt>
                <c:pt idx="24" formatCode="#,##0">
                  <c:v>202120</c:v>
                </c:pt>
                <c:pt idx="25" formatCode="#,##0">
                  <c:v>192561</c:v>
                </c:pt>
                <c:pt idx="26" formatCode="#,##0">
                  <c:v>192988</c:v>
                </c:pt>
                <c:pt idx="27" formatCode="#,##0">
                  <c:v>196422</c:v>
                </c:pt>
                <c:pt idx="28" formatCode="#,##0">
                  <c:v>188828</c:v>
                </c:pt>
                <c:pt idx="29" formatCode="#,##0">
                  <c:v>193404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45643</c:v>
                </c:pt>
                <c:pt idx="1">
                  <c:v>45644</c:v>
                </c:pt>
                <c:pt idx="2">
                  <c:v>45645</c:v>
                </c:pt>
                <c:pt idx="3">
                  <c:v>45646</c:v>
                </c:pt>
                <c:pt idx="4">
                  <c:v>45647</c:v>
                </c:pt>
                <c:pt idx="5">
                  <c:v>45648</c:v>
                </c:pt>
                <c:pt idx="6">
                  <c:v>45649</c:v>
                </c:pt>
                <c:pt idx="7">
                  <c:v>45650</c:v>
                </c:pt>
                <c:pt idx="8">
                  <c:v>45651</c:v>
                </c:pt>
                <c:pt idx="9">
                  <c:v>45652</c:v>
                </c:pt>
                <c:pt idx="10">
                  <c:v>45653</c:v>
                </c:pt>
                <c:pt idx="11">
                  <c:v>45654</c:v>
                </c:pt>
                <c:pt idx="12">
                  <c:v>45655</c:v>
                </c:pt>
                <c:pt idx="13">
                  <c:v>45656</c:v>
                </c:pt>
                <c:pt idx="14">
                  <c:v>45657</c:v>
                </c:pt>
                <c:pt idx="15">
                  <c:v>45658</c:v>
                </c:pt>
                <c:pt idx="16">
                  <c:v>45659</c:v>
                </c:pt>
                <c:pt idx="17">
                  <c:v>45660</c:v>
                </c:pt>
                <c:pt idx="18">
                  <c:v>45661</c:v>
                </c:pt>
                <c:pt idx="19">
                  <c:v>45662</c:v>
                </c:pt>
                <c:pt idx="20">
                  <c:v>45663</c:v>
                </c:pt>
                <c:pt idx="21">
                  <c:v>45664</c:v>
                </c:pt>
                <c:pt idx="22">
                  <c:v>45665</c:v>
                </c:pt>
                <c:pt idx="23">
                  <c:v>45666</c:v>
                </c:pt>
                <c:pt idx="24">
                  <c:v>45667</c:v>
                </c:pt>
                <c:pt idx="25">
                  <c:v>45668</c:v>
                </c:pt>
                <c:pt idx="26">
                  <c:v>45669</c:v>
                </c:pt>
                <c:pt idx="27">
                  <c:v>45670</c:v>
                </c:pt>
                <c:pt idx="28">
                  <c:v>45671</c:v>
                </c:pt>
                <c:pt idx="29">
                  <c:v>45672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240305</c:v>
                </c:pt>
                <c:pt idx="1">
                  <c:v>247802</c:v>
                </c:pt>
                <c:pt idx="2">
                  <c:v>249647</c:v>
                </c:pt>
                <c:pt idx="3">
                  <c:v>262659</c:v>
                </c:pt>
                <c:pt idx="4">
                  <c:v>261164</c:v>
                </c:pt>
                <c:pt idx="5">
                  <c:v>266273</c:v>
                </c:pt>
                <c:pt idx="6">
                  <c:v>256261</c:v>
                </c:pt>
                <c:pt idx="7">
                  <c:v>244409</c:v>
                </c:pt>
                <c:pt idx="8">
                  <c:v>245557</c:v>
                </c:pt>
                <c:pt idx="9">
                  <c:v>256310</c:v>
                </c:pt>
                <c:pt idx="10">
                  <c:v>262946</c:v>
                </c:pt>
                <c:pt idx="11">
                  <c:v>269443</c:v>
                </c:pt>
                <c:pt idx="12">
                  <c:v>271836</c:v>
                </c:pt>
                <c:pt idx="13">
                  <c:v>258101</c:v>
                </c:pt>
                <c:pt idx="14">
                  <c:v>244120</c:v>
                </c:pt>
                <c:pt idx="15">
                  <c:v>247125</c:v>
                </c:pt>
                <c:pt idx="16">
                  <c:v>260705</c:v>
                </c:pt>
                <c:pt idx="17">
                  <c:v>258818</c:v>
                </c:pt>
                <c:pt idx="18">
                  <c:v>259494</c:v>
                </c:pt>
                <c:pt idx="19">
                  <c:v>265883</c:v>
                </c:pt>
                <c:pt idx="20">
                  <c:v>255304</c:v>
                </c:pt>
                <c:pt idx="21">
                  <c:v>240627</c:v>
                </c:pt>
                <c:pt idx="22" formatCode="#,##0">
                  <c:v>238972</c:v>
                </c:pt>
                <c:pt idx="23" formatCode="#,##0">
                  <c:v>239577</c:v>
                </c:pt>
                <c:pt idx="24" formatCode="#,##0">
                  <c:v>246913</c:v>
                </c:pt>
                <c:pt idx="25" formatCode="#,##0">
                  <c:v>250894</c:v>
                </c:pt>
                <c:pt idx="26" formatCode="#,##0">
                  <c:v>256144</c:v>
                </c:pt>
                <c:pt idx="27" formatCode="#,##0">
                  <c:v>242223</c:v>
                </c:pt>
                <c:pt idx="28" formatCode="#,##0">
                  <c:v>242145</c:v>
                </c:pt>
                <c:pt idx="29" formatCode="#,##0">
                  <c:v>244241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2.5917001114107701E-2"/>
                  <c:y val="-5.61471183425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1.7381154703155408E-2"/>
                  <c:y val="-5.25240849123805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7241082343760757E-2"/>
                  <c:y val="-7.2067849617587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1.7774580354870277E-2"/>
                  <c:y val="-8.51841344659135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93233774225E-2"/>
                  <c:y val="-8.5262501381085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-9.0757994355652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184829552145193E-2"/>
                  <c:y val="-0.10174898030478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379406930097913E-2"/>
                  <c:y val="2.2815527118743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826727566280369E-2"/>
                  <c:y val="5.287292147141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1.8795808420709478E-2"/>
                  <c:y val="8.9023301465974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830715988174225E-2"/>
                  <c:y val="8.8926307602790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93233774187E-2"/>
                  <c:y val="9.625363156888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93233774187E-2"/>
                  <c:y val="0.10358095553497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113455913547752E-2"/>
                  <c:y val="-4.4460337902920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7332179386097515E-2"/>
                  <c:y val="-2.46472138716051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713680</xdr:colOff>
      <xdr:row>7</xdr:row>
      <xdr:rowOff>176092</xdr:rowOff>
    </xdr:from>
    <xdr:to>
      <xdr:col>28</xdr:col>
      <xdr:colOff>926607</xdr:colOff>
      <xdr:row>42</xdr:row>
      <xdr:rowOff>61247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28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3"/>
  <sheetViews>
    <sheetView tabSelected="1" zoomScale="70" zoomScaleNormal="70" zoomScalePageLayoutView="55" workbookViewId="0">
      <selection activeCell="AN53" sqref="AN53"/>
    </sheetView>
  </sheetViews>
  <sheetFormatPr defaultColWidth="9" defaultRowHeight="15"/>
  <cols>
    <col min="1" max="1" width="7.5703125" style="1" customWidth="1"/>
    <col min="2" max="2" width="12.5703125" style="1" customWidth="1"/>
    <col min="3" max="3" width="12.85546875" style="1" bestFit="1" customWidth="1"/>
    <col min="4" max="4" width="10.5703125" style="1" customWidth="1"/>
    <col min="5" max="6" width="12.140625" style="1" bestFit="1" customWidth="1"/>
    <col min="7" max="7" width="11" style="1" customWidth="1"/>
    <col min="8" max="8" width="12.140625" style="1" bestFit="1" customWidth="1"/>
    <col min="9" max="9" width="8.140625" style="1" bestFit="1" customWidth="1"/>
    <col min="10" max="10" width="8.140625" style="1" hidden="1" customWidth="1"/>
    <col min="11" max="12" width="8.140625" style="1" bestFit="1" customWidth="1"/>
    <col min="13" max="14" width="10.5703125" style="1" bestFit="1" customWidth="1"/>
    <col min="15" max="15" width="8.5703125" style="1" bestFit="1" customWidth="1"/>
    <col min="16" max="16" width="10.140625" style="1" bestFit="1" customWidth="1"/>
    <col min="17" max="17" width="10" style="1" bestFit="1" customWidth="1"/>
    <col min="18" max="18" width="8.140625" style="1" hidden="1" customWidth="1"/>
    <col min="19" max="19" width="10.5703125" style="1" bestFit="1" customWidth="1"/>
    <col min="20" max="20" width="8.140625" style="1" bestFit="1" customWidth="1"/>
    <col min="21" max="21" width="10.140625" style="1" bestFit="1" customWidth="1"/>
    <col min="22" max="22" width="8.5703125" style="1" bestFit="1" customWidth="1"/>
    <col min="23" max="23" width="8.140625" style="1" hidden="1" customWidth="1"/>
    <col min="24" max="24" width="10.140625" style="1" bestFit="1" customWidth="1"/>
    <col min="25" max="25" width="10" style="1" bestFit="1" customWidth="1"/>
    <col min="26" max="27" width="8.5703125" style="1" bestFit="1" customWidth="1"/>
    <col min="28" max="28" width="10" style="1" bestFit="1" customWidth="1"/>
    <col min="29" max="29" width="10.5703125" style="1" bestFit="1" customWidth="1"/>
    <col min="30" max="30" width="8.140625" style="1" bestFit="1" customWidth="1"/>
    <col min="31" max="32" width="10.5703125" style="1" bestFit="1" customWidth="1"/>
    <col min="33" max="33" width="8.140625" style="1" hidden="1" customWidth="1"/>
    <col min="34" max="35" width="8.5703125" style="1" bestFit="1" customWidth="1"/>
    <col min="36" max="36" width="11.140625" style="1" bestFit="1" customWidth="1"/>
    <col min="37" max="37" width="8.5703125" style="1" bestFit="1" customWidth="1"/>
    <col min="38" max="38" width="16.140625" style="1" customWidth="1"/>
    <col min="39" max="39" width="5" style="1" customWidth="1"/>
    <col min="40" max="48" width="9" style="1"/>
    <col min="49" max="49" width="9" style="1" customWidth="1"/>
    <col min="50" max="16384" width="9" style="1"/>
  </cols>
  <sheetData>
    <row r="1" spans="1:39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39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</row>
    <row r="6" spans="1:39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</row>
    <row r="7" spans="1:39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</row>
    <row r="8" spans="1:39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</row>
    <row r="14" spans="1:39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</row>
    <row r="15" spans="1:39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</row>
    <row r="16" spans="1:39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</row>
    <row r="17" spans="1:39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</row>
    <row r="18" spans="1:39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</row>
    <row r="19" spans="1:3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</row>
    <row r="20" spans="1:39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</row>
    <row r="21" spans="1:39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1:39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1:39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1:39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1:39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1:39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1:39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</row>
    <row r="29" spans="1:39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</row>
    <row r="30" spans="1:39">
      <c r="A30" s="34"/>
      <c r="B30" s="34"/>
      <c r="C30" s="50" t="s">
        <v>0</v>
      </c>
      <c r="D30" s="50" t="s">
        <v>1</v>
      </c>
      <c r="E30" s="50" t="s">
        <v>2</v>
      </c>
      <c r="F30" s="50" t="s">
        <v>3</v>
      </c>
      <c r="G30" s="50" t="s">
        <v>4</v>
      </c>
      <c r="H30" s="50" t="s">
        <v>5</v>
      </c>
      <c r="I30" s="51" t="s">
        <v>6</v>
      </c>
      <c r="J30" s="51" t="s">
        <v>7</v>
      </c>
      <c r="K30" s="51" t="s">
        <v>8</v>
      </c>
      <c r="L30" s="51" t="s">
        <v>9</v>
      </c>
      <c r="M30" s="51" t="s">
        <v>10</v>
      </c>
      <c r="N30" s="51" t="s">
        <v>11</v>
      </c>
      <c r="O30" s="51" t="s">
        <v>12</v>
      </c>
      <c r="P30" s="51" t="s">
        <v>13</v>
      </c>
      <c r="Q30" s="51" t="s">
        <v>14</v>
      </c>
      <c r="R30" s="51" t="s">
        <v>15</v>
      </c>
      <c r="S30" s="51" t="s">
        <v>16</v>
      </c>
      <c r="T30" s="51" t="s">
        <v>17</v>
      </c>
      <c r="U30" s="51" t="s">
        <v>18</v>
      </c>
      <c r="V30" s="51" t="s">
        <v>19</v>
      </c>
      <c r="W30" s="51" t="s">
        <v>20</v>
      </c>
      <c r="X30" s="51" t="s">
        <v>21</v>
      </c>
      <c r="Y30" s="51" t="s">
        <v>22</v>
      </c>
      <c r="Z30" s="51" t="s">
        <v>23</v>
      </c>
      <c r="AA30" s="51" t="s">
        <v>24</v>
      </c>
      <c r="AB30" s="51" t="s">
        <v>25</v>
      </c>
      <c r="AC30" s="51" t="s">
        <v>26</v>
      </c>
      <c r="AD30" s="51" t="s">
        <v>27</v>
      </c>
      <c r="AE30" s="51" t="s">
        <v>28</v>
      </c>
      <c r="AF30" s="51" t="s">
        <v>29</v>
      </c>
      <c r="AG30" s="51" t="s">
        <v>30</v>
      </c>
      <c r="AH30" s="52" t="s">
        <v>31</v>
      </c>
      <c r="AI30" s="52" t="s">
        <v>32</v>
      </c>
      <c r="AJ30" s="52" t="s">
        <v>33</v>
      </c>
      <c r="AK30" s="53" t="s">
        <v>34</v>
      </c>
      <c r="AL30" s="54" t="s">
        <v>35</v>
      </c>
      <c r="AM30" s="34"/>
    </row>
    <row r="31" spans="1:39" ht="14.25" hidden="1" customHeight="1">
      <c r="A31" s="34"/>
      <c r="B31" s="36" t="s">
        <v>0</v>
      </c>
      <c r="C31" s="48"/>
      <c r="D31" s="48"/>
      <c r="E31" s="48"/>
      <c r="F31" s="48"/>
      <c r="G31" s="48"/>
      <c r="H31" s="48"/>
      <c r="I31" s="48"/>
      <c r="J31" s="48"/>
      <c r="K31" s="48"/>
      <c r="L31" s="49"/>
      <c r="M31" s="49"/>
      <c r="N31" s="49"/>
      <c r="O31" s="48"/>
      <c r="P31" s="48"/>
      <c r="Q31" s="48"/>
      <c r="R31" s="48"/>
      <c r="S31" s="48"/>
      <c r="T31" s="48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34"/>
    </row>
    <row r="32" spans="1:39" hidden="1">
      <c r="A32" s="34"/>
      <c r="B32" s="36" t="s">
        <v>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34"/>
    </row>
    <row r="33" spans="1:39" hidden="1">
      <c r="A33" s="34"/>
      <c r="B33" s="36" t="s">
        <v>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34"/>
    </row>
    <row r="34" spans="1:39" hidden="1">
      <c r="A34" s="34"/>
      <c r="B34" s="36" t="s">
        <v>2</v>
      </c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34"/>
    </row>
    <row r="35" spans="1:39" hidden="1">
      <c r="A35" s="34"/>
      <c r="B35" s="36" t="s">
        <v>4</v>
      </c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34"/>
    </row>
    <row r="36" spans="1:39" hidden="1">
      <c r="A36" s="34"/>
      <c r="B36" s="36" t="s">
        <v>5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34"/>
    </row>
    <row r="37" spans="1:39" hidden="1">
      <c r="A37" s="34"/>
      <c r="B37" s="36" t="s">
        <v>6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34"/>
    </row>
    <row r="38" spans="1:39" hidden="1">
      <c r="A38" s="34"/>
      <c r="B38" s="36" t="s">
        <v>7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34"/>
    </row>
    <row r="39" spans="1:39" hidden="1">
      <c r="A39" s="34"/>
      <c r="B39" s="36" t="s">
        <v>8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34"/>
    </row>
    <row r="40" spans="1:39" hidden="1">
      <c r="A40" s="34"/>
      <c r="B40" s="36" t="s">
        <v>9</v>
      </c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34"/>
    </row>
    <row r="41" spans="1:39" hidden="1">
      <c r="A41" s="34"/>
      <c r="B41" s="36" t="s">
        <v>10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34"/>
    </row>
    <row r="42" spans="1:39" hidden="1">
      <c r="A42" s="34"/>
      <c r="B42" s="36" t="s">
        <v>11</v>
      </c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34"/>
    </row>
    <row r="43" spans="1:39" hidden="1">
      <c r="A43" s="34"/>
      <c r="B43" s="36" t="s">
        <v>12</v>
      </c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34"/>
    </row>
    <row r="44" spans="1:39" hidden="1">
      <c r="A44" s="34"/>
      <c r="B44" s="36" t="s">
        <v>13</v>
      </c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34"/>
    </row>
    <row r="45" spans="1:39" hidden="1">
      <c r="A45" s="34"/>
      <c r="B45" s="36" t="s">
        <v>14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34"/>
    </row>
    <row r="46" spans="1:39" hidden="1">
      <c r="A46" s="34"/>
      <c r="B46" s="36" t="s">
        <v>15</v>
      </c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34"/>
    </row>
    <row r="47" spans="1:39" hidden="1">
      <c r="A47" s="34"/>
      <c r="B47" s="36" t="s">
        <v>16</v>
      </c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34"/>
    </row>
    <row r="48" spans="1:39" hidden="1">
      <c r="A48" s="34"/>
      <c r="B48" s="36" t="s">
        <v>17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34">
        <v>1078</v>
      </c>
    </row>
    <row r="49" spans="1:39" hidden="1">
      <c r="A49" s="34"/>
      <c r="B49" s="36" t="s">
        <v>18</v>
      </c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34">
        <v>1115</v>
      </c>
    </row>
    <row r="50" spans="1:39">
      <c r="A50" s="34"/>
      <c r="B50" s="43" t="s">
        <v>36</v>
      </c>
      <c r="C50" s="67">
        <v>32978</v>
      </c>
      <c r="D50" s="60">
        <v>5312</v>
      </c>
      <c r="E50" s="60">
        <v>22535</v>
      </c>
      <c r="F50" s="60">
        <v>56342</v>
      </c>
      <c r="G50" s="60">
        <v>7932</v>
      </c>
      <c r="H50" s="60">
        <v>20629</v>
      </c>
      <c r="I50" s="61">
        <v>625</v>
      </c>
      <c r="J50" s="61">
        <v>0</v>
      </c>
      <c r="K50" s="61">
        <v>476</v>
      </c>
      <c r="L50" s="61">
        <v>90</v>
      </c>
      <c r="M50" s="62">
        <v>7456</v>
      </c>
      <c r="N50" s="62">
        <v>4312</v>
      </c>
      <c r="O50" s="61">
        <v>515</v>
      </c>
      <c r="P50" s="62">
        <v>1439</v>
      </c>
      <c r="Q50" s="62">
        <v>994</v>
      </c>
      <c r="R50" s="61">
        <v>0</v>
      </c>
      <c r="S50" s="62">
        <v>2662</v>
      </c>
      <c r="T50" s="61">
        <v>340</v>
      </c>
      <c r="U50" s="62">
        <v>1019</v>
      </c>
      <c r="V50" s="61">
        <v>630</v>
      </c>
      <c r="W50" s="61">
        <v>0</v>
      </c>
      <c r="X50" s="62">
        <v>1302</v>
      </c>
      <c r="Y50" s="62">
        <v>985</v>
      </c>
      <c r="Z50" s="61">
        <v>334</v>
      </c>
      <c r="AA50" s="61">
        <v>665</v>
      </c>
      <c r="AB50" s="62">
        <v>831</v>
      </c>
      <c r="AC50" s="62">
        <v>4629</v>
      </c>
      <c r="AD50" s="61">
        <v>336</v>
      </c>
      <c r="AE50" s="62">
        <v>5264</v>
      </c>
      <c r="AF50" s="62">
        <v>3694</v>
      </c>
      <c r="AG50" s="61">
        <v>0</v>
      </c>
      <c r="AH50" s="63">
        <v>278</v>
      </c>
      <c r="AI50" s="63">
        <v>192</v>
      </c>
      <c r="AJ50" s="60">
        <v>8342</v>
      </c>
      <c r="AK50" s="63">
        <v>266</v>
      </c>
      <c r="AL50" s="55">
        <f>SUM(C50:AK50)</f>
        <v>193404</v>
      </c>
      <c r="AM50" s="34"/>
    </row>
    <row r="51" spans="1:39">
      <c r="A51" s="34"/>
      <c r="B51" s="44" t="s">
        <v>37</v>
      </c>
      <c r="C51" s="67">
        <v>157212</v>
      </c>
      <c r="D51" s="63">
        <v>0</v>
      </c>
      <c r="E51" s="60">
        <v>8661</v>
      </c>
      <c r="F51" s="60">
        <v>40226</v>
      </c>
      <c r="G51" s="63">
        <v>478</v>
      </c>
      <c r="H51" s="60">
        <v>33826</v>
      </c>
      <c r="I51" s="61">
        <v>0</v>
      </c>
      <c r="J51" s="61">
        <v>0</v>
      </c>
      <c r="K51" s="61">
        <v>0</v>
      </c>
      <c r="L51" s="61">
        <v>0</v>
      </c>
      <c r="M51" s="62">
        <v>2054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1">
        <v>0</v>
      </c>
      <c r="AC51" s="61">
        <v>0</v>
      </c>
      <c r="AD51" s="61">
        <v>0</v>
      </c>
      <c r="AE51" s="61">
        <v>0</v>
      </c>
      <c r="AF51" s="61">
        <v>0</v>
      </c>
      <c r="AG51" s="61">
        <v>0</v>
      </c>
      <c r="AH51" s="63">
        <v>0</v>
      </c>
      <c r="AI51" s="63">
        <v>0</v>
      </c>
      <c r="AJ51" s="60">
        <v>1348</v>
      </c>
      <c r="AK51" s="63">
        <v>436</v>
      </c>
      <c r="AL51" s="55">
        <f t="shared" ref="AL51" si="0">SUM(C51:AK51)</f>
        <v>244241</v>
      </c>
      <c r="AM51" s="34"/>
    </row>
    <row r="52" spans="1:39">
      <c r="A52" s="34"/>
      <c r="B52" s="36" t="s">
        <v>35</v>
      </c>
      <c r="C52" s="67">
        <v>190190</v>
      </c>
      <c r="D52" s="60">
        <v>5312</v>
      </c>
      <c r="E52" s="60">
        <v>31196</v>
      </c>
      <c r="F52" s="60">
        <v>96568</v>
      </c>
      <c r="G52" s="60">
        <v>8410</v>
      </c>
      <c r="H52" s="60">
        <v>54455</v>
      </c>
      <c r="I52" s="61">
        <v>625</v>
      </c>
      <c r="J52" s="61">
        <v>0</v>
      </c>
      <c r="K52" s="61">
        <v>476</v>
      </c>
      <c r="L52" s="61">
        <v>90</v>
      </c>
      <c r="M52" s="62">
        <v>9510</v>
      </c>
      <c r="N52" s="62">
        <v>4312</v>
      </c>
      <c r="O52" s="61">
        <v>515</v>
      </c>
      <c r="P52" s="62">
        <v>1439</v>
      </c>
      <c r="Q52" s="62">
        <v>994</v>
      </c>
      <c r="R52" s="61">
        <v>0</v>
      </c>
      <c r="S52" s="62">
        <v>2662</v>
      </c>
      <c r="T52" s="61">
        <v>340</v>
      </c>
      <c r="U52" s="62">
        <v>1019</v>
      </c>
      <c r="V52" s="61">
        <v>630</v>
      </c>
      <c r="W52" s="61">
        <v>0</v>
      </c>
      <c r="X52" s="62">
        <v>1302</v>
      </c>
      <c r="Y52" s="62">
        <v>985</v>
      </c>
      <c r="Z52" s="61">
        <v>334</v>
      </c>
      <c r="AA52" s="61">
        <v>665</v>
      </c>
      <c r="AB52" s="62">
        <v>831</v>
      </c>
      <c r="AC52" s="62">
        <v>4629</v>
      </c>
      <c r="AD52" s="61">
        <v>336</v>
      </c>
      <c r="AE52" s="62">
        <v>5264</v>
      </c>
      <c r="AF52" s="62">
        <v>3694</v>
      </c>
      <c r="AG52" s="61">
        <v>0</v>
      </c>
      <c r="AH52" s="63">
        <v>278</v>
      </c>
      <c r="AI52" s="63">
        <v>192</v>
      </c>
      <c r="AJ52" s="60">
        <v>9690</v>
      </c>
      <c r="AK52" s="60">
        <v>702</v>
      </c>
      <c r="AL52" s="56">
        <f t="shared" ref="AL52" si="1">SUM(AL50:AL51)</f>
        <v>437645</v>
      </c>
      <c r="AM52" s="34"/>
    </row>
    <row r="53" spans="1:39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topLeftCell="D1" zoomScale="60" zoomScaleNormal="60" workbookViewId="0">
      <selection activeCell="AO52" sqref="A2:AO52"/>
    </sheetView>
  </sheetViews>
  <sheetFormatPr defaultColWidth="9" defaultRowHeight="15"/>
  <cols>
    <col min="1" max="1" width="14.5703125" style="1" customWidth="1"/>
    <col min="2" max="2" width="13.28515625" style="1" bestFit="1" customWidth="1"/>
    <col min="3" max="9" width="8.5703125" style="1" customWidth="1"/>
    <col min="10" max="10" width="8.5703125" style="1" hidden="1" customWidth="1"/>
    <col min="11" max="17" width="8.5703125" style="1" customWidth="1"/>
    <col min="18" max="18" width="8.5703125" style="1" hidden="1" customWidth="1"/>
    <col min="19" max="22" width="8.5703125" style="1" customWidth="1"/>
    <col min="23" max="23" width="8.5703125" style="1" hidden="1" customWidth="1"/>
    <col min="24" max="32" width="8.5703125" style="1" customWidth="1"/>
    <col min="33" max="33" width="8.5703125" style="1" hidden="1" customWidth="1"/>
    <col min="34" max="36" width="8.5703125" style="1" customWidth="1"/>
    <col min="37" max="37" width="14.5703125" style="1" customWidth="1"/>
    <col min="38" max="16384" width="9" style="1"/>
  </cols>
  <sheetData>
    <row r="1" spans="1:4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34"/>
      <c r="Q2" s="34"/>
      <c r="R2" s="34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34"/>
      <c r="AM2" s="34"/>
      <c r="AN2" s="34"/>
      <c r="AO2" s="34"/>
    </row>
    <row r="3" spans="1:4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</row>
    <row r="6" spans="1:41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</row>
    <row r="7" spans="1:41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</row>
    <row r="8" spans="1:41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</row>
    <row r="9" spans="1:4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</row>
    <row r="10" spans="1:41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</row>
    <row r="11" spans="1:41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</row>
    <row r="12" spans="1:41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</row>
    <row r="13" spans="1:41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</row>
    <row r="14" spans="1:4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</row>
    <row r="15" spans="1:4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</row>
    <row r="16" spans="1:41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</row>
    <row r="17" spans="1:41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</row>
    <row r="20" spans="1:41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>
      <c r="A29" s="34"/>
      <c r="C29" s="14" t="s">
        <v>0</v>
      </c>
      <c r="D29" s="14" t="s">
        <v>1</v>
      </c>
      <c r="E29" s="14" t="s">
        <v>2</v>
      </c>
      <c r="F29" s="14" t="s">
        <v>3</v>
      </c>
      <c r="G29" s="14" t="s">
        <v>4</v>
      </c>
      <c r="H29" s="14" t="s">
        <v>5</v>
      </c>
      <c r="I29" s="37" t="s">
        <v>6</v>
      </c>
      <c r="J29" s="37" t="s">
        <v>7</v>
      </c>
      <c r="K29" s="37" t="s">
        <v>8</v>
      </c>
      <c r="L29" s="37" t="s">
        <v>9</v>
      </c>
      <c r="M29" s="37" t="s">
        <v>10</v>
      </c>
      <c r="N29" s="37" t="s">
        <v>11</v>
      </c>
      <c r="O29" s="37" t="s">
        <v>12</v>
      </c>
      <c r="P29" s="37" t="s">
        <v>13</v>
      </c>
      <c r="Q29" s="37" t="s">
        <v>14</v>
      </c>
      <c r="R29" s="37" t="s">
        <v>15</v>
      </c>
      <c r="S29" s="37" t="s">
        <v>16</v>
      </c>
      <c r="T29" s="37" t="s">
        <v>17</v>
      </c>
      <c r="U29" s="37" t="s">
        <v>18</v>
      </c>
      <c r="V29" s="37" t="s">
        <v>19</v>
      </c>
      <c r="W29" s="37" t="s">
        <v>20</v>
      </c>
      <c r="X29" s="37" t="s">
        <v>21</v>
      </c>
      <c r="Y29" s="37" t="s">
        <v>22</v>
      </c>
      <c r="Z29" s="37" t="s">
        <v>23</v>
      </c>
      <c r="AA29" s="37" t="s">
        <v>24</v>
      </c>
      <c r="AB29" s="37" t="s">
        <v>25</v>
      </c>
      <c r="AC29" s="37" t="s">
        <v>26</v>
      </c>
      <c r="AD29" s="37" t="s">
        <v>27</v>
      </c>
      <c r="AE29" s="37" t="s">
        <v>28</v>
      </c>
      <c r="AF29" s="37" t="s">
        <v>29</v>
      </c>
      <c r="AG29" s="37" t="s">
        <v>30</v>
      </c>
      <c r="AH29" s="38" t="s">
        <v>31</v>
      </c>
      <c r="AI29" s="38" t="s">
        <v>32</v>
      </c>
      <c r="AJ29" s="38" t="s">
        <v>33</v>
      </c>
      <c r="AK29" s="39" t="s">
        <v>34</v>
      </c>
      <c r="AL29" s="40" t="s">
        <v>35</v>
      </c>
      <c r="AM29" s="34"/>
      <c r="AN29" s="34"/>
      <c r="AO29" s="34"/>
    </row>
    <row r="30" spans="1:41" ht="14.25" hidden="1" customHeight="1">
      <c r="A30" s="34"/>
      <c r="B30" s="1" t="s">
        <v>0</v>
      </c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1"/>
      <c r="P30" s="41"/>
      <c r="Q30" s="41"/>
      <c r="R30" s="41"/>
      <c r="S30" s="41"/>
      <c r="T30" s="41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34"/>
      <c r="AN30" s="34"/>
      <c r="AO30" s="34"/>
    </row>
    <row r="31" spans="1:41" hidden="1">
      <c r="A31" s="34"/>
      <c r="B31" s="1" t="s">
        <v>3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34"/>
      <c r="AN31" s="34"/>
      <c r="AO31" s="34"/>
    </row>
    <row r="32" spans="1:41" hidden="1">
      <c r="A32" s="34"/>
      <c r="B32" s="1" t="s">
        <v>1</v>
      </c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34"/>
      <c r="AN32" s="34"/>
      <c r="AO32" s="34"/>
    </row>
    <row r="33" spans="1:41" hidden="1">
      <c r="A33" s="34"/>
      <c r="B33" s="1" t="s">
        <v>2</v>
      </c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34"/>
      <c r="AN33" s="34"/>
      <c r="AO33" s="34"/>
    </row>
    <row r="34" spans="1:41" hidden="1">
      <c r="A34" s="34"/>
      <c r="B34" s="1" t="s">
        <v>4</v>
      </c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34"/>
      <c r="AN34" s="34"/>
      <c r="AO34" s="34"/>
    </row>
    <row r="35" spans="1:41" hidden="1">
      <c r="A35" s="34"/>
      <c r="B35" s="1" t="s">
        <v>5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34"/>
      <c r="AN35" s="34"/>
      <c r="AO35" s="34"/>
    </row>
    <row r="36" spans="1:41" hidden="1">
      <c r="A36" s="34"/>
      <c r="B36" s="1" t="s">
        <v>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34"/>
      <c r="AN36" s="34"/>
      <c r="AO36" s="34"/>
    </row>
    <row r="37" spans="1:41" hidden="1">
      <c r="A37" s="34"/>
      <c r="B37" s="1" t="s">
        <v>7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34"/>
      <c r="AN37" s="34"/>
      <c r="AO37" s="34"/>
    </row>
    <row r="38" spans="1:41" hidden="1">
      <c r="A38" s="34"/>
      <c r="B38" s="1" t="s">
        <v>8</v>
      </c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34"/>
      <c r="AN38" s="34"/>
      <c r="AO38" s="34"/>
    </row>
    <row r="39" spans="1:41" hidden="1">
      <c r="A39" s="34"/>
      <c r="B39" s="1" t="s">
        <v>9</v>
      </c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34"/>
      <c r="AN39" s="34"/>
      <c r="AO39" s="34"/>
    </row>
    <row r="40" spans="1:41" hidden="1">
      <c r="A40" s="34"/>
      <c r="B40" s="1" t="s">
        <v>10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34"/>
      <c r="AN40" s="34"/>
      <c r="AO40" s="34"/>
    </row>
    <row r="41" spans="1:41" hidden="1">
      <c r="A41" s="34"/>
      <c r="B41" s="1" t="s">
        <v>11</v>
      </c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34"/>
      <c r="AN41" s="34"/>
      <c r="AO41" s="34"/>
    </row>
    <row r="42" spans="1:41" hidden="1">
      <c r="A42" s="34"/>
      <c r="B42" s="1" t="s">
        <v>12</v>
      </c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34"/>
      <c r="AN42" s="34"/>
      <c r="AO42" s="34"/>
    </row>
    <row r="43" spans="1:41" hidden="1">
      <c r="A43" s="34"/>
      <c r="B43" s="1" t="s">
        <v>13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34"/>
      <c r="AN43" s="34"/>
      <c r="AO43" s="34"/>
    </row>
    <row r="44" spans="1:41" hidden="1">
      <c r="A44" s="34"/>
      <c r="B44" s="1" t="s">
        <v>14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34"/>
      <c r="AN44" s="34"/>
      <c r="AO44" s="34"/>
    </row>
    <row r="45" spans="1:41" hidden="1">
      <c r="A45" s="34"/>
      <c r="B45" s="1" t="s">
        <v>15</v>
      </c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34"/>
      <c r="AN45" s="34"/>
      <c r="AO45" s="34"/>
    </row>
    <row r="46" spans="1:41" hidden="1">
      <c r="A46" s="34"/>
      <c r="B46" s="1" t="s">
        <v>16</v>
      </c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34"/>
      <c r="AN46" s="34"/>
      <c r="AO46" s="34"/>
    </row>
    <row r="47" spans="1:41" hidden="1">
      <c r="A47" s="34"/>
      <c r="B47" s="1" t="s">
        <v>17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34"/>
      <c r="AN47" s="34"/>
      <c r="AO47" s="34"/>
    </row>
    <row r="48" spans="1:41" hidden="1">
      <c r="A48" s="34"/>
      <c r="B48" s="1" t="s">
        <v>18</v>
      </c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34"/>
      <c r="AN48" s="34"/>
      <c r="AO48" s="34"/>
    </row>
    <row r="49" spans="1:41">
      <c r="A49" s="34"/>
      <c r="B49" s="46" t="s">
        <v>36</v>
      </c>
      <c r="C49" s="65">
        <v>229</v>
      </c>
      <c r="D49" s="65">
        <v>36</v>
      </c>
      <c r="E49" s="65">
        <v>134</v>
      </c>
      <c r="F49" s="65">
        <v>350</v>
      </c>
      <c r="G49" s="65">
        <v>52</v>
      </c>
      <c r="H49" s="65">
        <v>139</v>
      </c>
      <c r="I49" s="65">
        <v>4</v>
      </c>
      <c r="J49" s="65">
        <v>0</v>
      </c>
      <c r="K49" s="65">
        <v>6</v>
      </c>
      <c r="L49" s="65">
        <v>4</v>
      </c>
      <c r="M49" s="65">
        <v>46</v>
      </c>
      <c r="N49" s="65">
        <v>28</v>
      </c>
      <c r="O49" s="65">
        <v>4</v>
      </c>
      <c r="P49" s="65">
        <v>10</v>
      </c>
      <c r="Q49" s="65">
        <v>6</v>
      </c>
      <c r="R49" s="65">
        <v>0</v>
      </c>
      <c r="S49" s="65">
        <v>18</v>
      </c>
      <c r="T49" s="65">
        <v>2</v>
      </c>
      <c r="U49" s="65">
        <v>7</v>
      </c>
      <c r="V49" s="65">
        <v>4</v>
      </c>
      <c r="W49" s="65">
        <v>0</v>
      </c>
      <c r="X49" s="65">
        <v>10</v>
      </c>
      <c r="Y49" s="65">
        <v>6</v>
      </c>
      <c r="Z49" s="65">
        <v>2</v>
      </c>
      <c r="AA49" s="65">
        <v>8</v>
      </c>
      <c r="AB49" s="65">
        <v>6</v>
      </c>
      <c r="AC49" s="65">
        <v>30</v>
      </c>
      <c r="AD49" s="65">
        <v>2</v>
      </c>
      <c r="AE49" s="65">
        <v>34</v>
      </c>
      <c r="AF49" s="65">
        <v>24</v>
      </c>
      <c r="AG49" s="65">
        <v>0</v>
      </c>
      <c r="AH49" s="66">
        <v>4</v>
      </c>
      <c r="AI49" s="66">
        <v>4</v>
      </c>
      <c r="AJ49" s="66">
        <v>82</v>
      </c>
      <c r="AK49" s="66">
        <v>4</v>
      </c>
      <c r="AL49" s="59">
        <f>SUM(C49:AK49)</f>
        <v>1295</v>
      </c>
      <c r="AM49" s="34"/>
      <c r="AN49" s="34"/>
      <c r="AO49" s="34"/>
    </row>
    <row r="50" spans="1:41">
      <c r="A50" s="34"/>
      <c r="B50" s="47" t="s">
        <v>37</v>
      </c>
      <c r="C50" s="65">
        <v>815</v>
      </c>
      <c r="D50" s="65">
        <v>0</v>
      </c>
      <c r="E50" s="65">
        <v>59</v>
      </c>
      <c r="F50" s="65">
        <v>271</v>
      </c>
      <c r="G50" s="65">
        <v>4</v>
      </c>
      <c r="H50" s="65">
        <v>179</v>
      </c>
      <c r="I50" s="65">
        <v>0</v>
      </c>
      <c r="J50" s="65">
        <v>0</v>
      </c>
      <c r="K50" s="65">
        <v>0</v>
      </c>
      <c r="L50" s="65">
        <v>0</v>
      </c>
      <c r="M50" s="65">
        <v>16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5">
        <v>0</v>
      </c>
      <c r="Z50" s="65">
        <v>0</v>
      </c>
      <c r="AA50" s="65">
        <v>0</v>
      </c>
      <c r="AB50" s="65">
        <v>0</v>
      </c>
      <c r="AC50" s="65">
        <v>0</v>
      </c>
      <c r="AD50" s="65">
        <v>0</v>
      </c>
      <c r="AE50" s="65">
        <v>0</v>
      </c>
      <c r="AF50" s="65">
        <v>0</v>
      </c>
      <c r="AG50" s="65">
        <v>0</v>
      </c>
      <c r="AH50" s="65">
        <v>0</v>
      </c>
      <c r="AI50" s="65">
        <v>0</v>
      </c>
      <c r="AJ50" s="66">
        <v>14</v>
      </c>
      <c r="AK50" s="66">
        <v>4</v>
      </c>
      <c r="AL50" s="59">
        <f t="shared" ref="AL50" si="0">SUM(C50:AK50)</f>
        <v>1362</v>
      </c>
      <c r="AM50" s="34"/>
      <c r="AN50" s="34"/>
      <c r="AO50" s="34"/>
    </row>
    <row r="51" spans="1:41">
      <c r="A51" s="34"/>
      <c r="B51" s="36" t="s">
        <v>35</v>
      </c>
      <c r="C51" s="64">
        <v>1044</v>
      </c>
      <c r="D51" s="64">
        <v>36</v>
      </c>
      <c r="E51" s="64">
        <v>193</v>
      </c>
      <c r="F51" s="64">
        <v>621</v>
      </c>
      <c r="G51" s="64">
        <v>56</v>
      </c>
      <c r="H51" s="64">
        <v>318</v>
      </c>
      <c r="I51" s="64">
        <v>4</v>
      </c>
      <c r="J51" s="64">
        <v>0</v>
      </c>
      <c r="K51" s="64">
        <v>6</v>
      </c>
      <c r="L51" s="64">
        <v>4</v>
      </c>
      <c r="M51" s="64">
        <v>62</v>
      </c>
      <c r="N51" s="64">
        <v>28</v>
      </c>
      <c r="O51" s="64">
        <v>4</v>
      </c>
      <c r="P51" s="64">
        <v>10</v>
      </c>
      <c r="Q51" s="64">
        <v>6</v>
      </c>
      <c r="R51" s="64">
        <v>0</v>
      </c>
      <c r="S51" s="64">
        <v>18</v>
      </c>
      <c r="T51" s="64">
        <v>2</v>
      </c>
      <c r="U51" s="64">
        <v>7</v>
      </c>
      <c r="V51" s="64">
        <v>4</v>
      </c>
      <c r="W51" s="64">
        <v>0</v>
      </c>
      <c r="X51" s="64">
        <v>10</v>
      </c>
      <c r="Y51" s="64">
        <v>6</v>
      </c>
      <c r="Z51" s="64">
        <v>2</v>
      </c>
      <c r="AA51" s="64">
        <v>8</v>
      </c>
      <c r="AB51" s="64">
        <v>6</v>
      </c>
      <c r="AC51" s="64">
        <v>30</v>
      </c>
      <c r="AD51" s="64">
        <v>2</v>
      </c>
      <c r="AE51" s="64">
        <v>34</v>
      </c>
      <c r="AF51" s="64">
        <v>24</v>
      </c>
      <c r="AG51" s="64">
        <v>0</v>
      </c>
      <c r="AH51" s="64">
        <v>4</v>
      </c>
      <c r="AI51" s="64">
        <v>4</v>
      </c>
      <c r="AJ51" s="64">
        <v>96</v>
      </c>
      <c r="AK51" s="64">
        <v>8</v>
      </c>
      <c r="AL51" s="58">
        <f t="shared" ref="AL51" si="1">SUM(AL49:AL50)</f>
        <v>2657</v>
      </c>
      <c r="AM51" s="34"/>
      <c r="AN51" s="34"/>
      <c r="AO51" s="34"/>
    </row>
    <row r="52" spans="1:41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M4" zoomScale="70" zoomScaleNormal="70" zoomScaleSheetLayoutView="70" workbookViewId="0">
      <selection activeCell="AE12" sqref="AE12"/>
    </sheetView>
  </sheetViews>
  <sheetFormatPr defaultColWidth="9" defaultRowHeight="15"/>
  <cols>
    <col min="1" max="1" width="13.140625" style="1" bestFit="1" customWidth="1"/>
    <col min="2" max="2" width="12.140625" style="1" customWidth="1"/>
    <col min="3" max="6" width="12.85546875" style="1" bestFit="1" customWidth="1"/>
    <col min="7" max="8" width="12.140625" style="1" bestFit="1" customWidth="1"/>
    <col min="9" max="13" width="12.85546875" style="1" bestFit="1" customWidth="1"/>
    <col min="14" max="16" width="13.5703125" style="1" bestFit="1" customWidth="1"/>
    <col min="17" max="17" width="13.140625" style="1" bestFit="1" customWidth="1"/>
    <col min="18" max="26" width="13.5703125" style="1" bestFit="1" customWidth="1"/>
    <col min="27" max="27" width="14.5703125" style="1" bestFit="1" customWidth="1"/>
    <col min="28" max="28" width="13.5703125" style="1" bestFit="1" customWidth="1"/>
    <col min="29" max="29" width="14.5703125" style="1" bestFit="1" customWidth="1"/>
    <col min="30" max="30" width="13.5703125" style="1" bestFit="1" customWidth="1"/>
    <col min="31" max="31" width="14.140625" style="1" customWidth="1"/>
    <col min="32" max="16384" width="9" style="1"/>
  </cols>
  <sheetData>
    <row r="1" spans="1:31" hidden="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</row>
    <row r="2" spans="1:31" hidden="1">
      <c r="A2" s="13"/>
      <c r="B2" s="13">
        <v>29</v>
      </c>
      <c r="C2" s="13">
        <v>28</v>
      </c>
      <c r="D2" s="13">
        <v>27</v>
      </c>
      <c r="E2" s="13">
        <v>26</v>
      </c>
      <c r="F2" s="13">
        <v>25</v>
      </c>
      <c r="G2" s="13">
        <v>24</v>
      </c>
      <c r="H2" s="13">
        <v>23</v>
      </c>
      <c r="I2" s="13">
        <v>22</v>
      </c>
      <c r="J2" s="13">
        <v>21</v>
      </c>
      <c r="K2" s="13">
        <v>20</v>
      </c>
      <c r="L2" s="13">
        <v>19</v>
      </c>
      <c r="M2" s="13">
        <v>18</v>
      </c>
      <c r="N2" s="13">
        <v>17</v>
      </c>
      <c r="O2" s="13">
        <v>16</v>
      </c>
      <c r="P2" s="13">
        <v>15</v>
      </c>
      <c r="Q2" s="13">
        <v>14</v>
      </c>
      <c r="R2" s="13">
        <v>13</v>
      </c>
      <c r="S2" s="13">
        <v>12</v>
      </c>
      <c r="T2" s="13">
        <v>11</v>
      </c>
      <c r="U2" s="13">
        <v>10</v>
      </c>
      <c r="V2" s="13">
        <v>9</v>
      </c>
      <c r="W2" s="13">
        <v>8</v>
      </c>
      <c r="X2" s="13">
        <v>7</v>
      </c>
      <c r="Y2" s="13">
        <v>6</v>
      </c>
      <c r="Z2" s="13">
        <v>5</v>
      </c>
      <c r="AA2" s="13">
        <v>4</v>
      </c>
      <c r="AB2" s="13">
        <v>3</v>
      </c>
      <c r="AC2" s="13">
        <v>2</v>
      </c>
      <c r="AD2" s="13">
        <v>1</v>
      </c>
      <c r="AE2" s="13">
        <v>0</v>
      </c>
    </row>
    <row r="3" spans="1:31" s="31" customFormat="1" hidden="1">
      <c r="A3" s="30"/>
      <c r="B3" s="25">
        <v>45463</v>
      </c>
      <c r="C3" s="25">
        <v>45464</v>
      </c>
      <c r="D3" s="25">
        <v>45465</v>
      </c>
      <c r="E3" s="25">
        <v>45466</v>
      </c>
      <c r="F3" s="25">
        <v>45467</v>
      </c>
      <c r="G3" s="25">
        <v>45468</v>
      </c>
      <c r="H3" s="25">
        <v>45469</v>
      </c>
      <c r="I3" s="25">
        <v>45470</v>
      </c>
      <c r="J3" s="25">
        <v>45471</v>
      </c>
      <c r="K3" s="25">
        <v>45472</v>
      </c>
      <c r="L3" s="25">
        <v>45473</v>
      </c>
      <c r="M3" s="25">
        <v>45474</v>
      </c>
      <c r="N3" s="25">
        <v>45475</v>
      </c>
      <c r="O3" s="25">
        <v>45476</v>
      </c>
      <c r="P3" s="25">
        <v>45477</v>
      </c>
      <c r="Q3" s="25">
        <v>45478</v>
      </c>
      <c r="R3" s="25">
        <v>45479</v>
      </c>
      <c r="S3" s="25">
        <v>45480</v>
      </c>
      <c r="T3" s="25">
        <v>45481</v>
      </c>
      <c r="U3" s="25">
        <v>45482</v>
      </c>
      <c r="V3" s="25">
        <v>45483</v>
      </c>
      <c r="W3" s="25">
        <v>45484</v>
      </c>
      <c r="X3" s="25">
        <v>45485</v>
      </c>
      <c r="Y3" s="25">
        <v>45486</v>
      </c>
      <c r="Z3" s="25">
        <v>45487</v>
      </c>
      <c r="AA3" s="25">
        <v>45488</v>
      </c>
      <c r="AB3" s="25">
        <v>45489</v>
      </c>
      <c r="AC3" s="25">
        <v>45490</v>
      </c>
      <c r="AD3" s="25">
        <v>45491</v>
      </c>
      <c r="AE3" s="25">
        <v>45492</v>
      </c>
    </row>
    <row r="4" spans="1:31" s="31" customFormat="1">
      <c r="A4" s="30"/>
      <c r="B4" s="57">
        <v>45643</v>
      </c>
      <c r="C4" s="57">
        <v>45644</v>
      </c>
      <c r="D4" s="57">
        <v>45645</v>
      </c>
      <c r="E4" s="57">
        <v>45646</v>
      </c>
      <c r="F4" s="57">
        <v>45647</v>
      </c>
      <c r="G4" s="57">
        <v>45648</v>
      </c>
      <c r="H4" s="57">
        <v>45649</v>
      </c>
      <c r="I4" s="57">
        <v>45650</v>
      </c>
      <c r="J4" s="57">
        <v>45651</v>
      </c>
      <c r="K4" s="57">
        <v>45652</v>
      </c>
      <c r="L4" s="57">
        <v>45653</v>
      </c>
      <c r="M4" s="57">
        <v>45654</v>
      </c>
      <c r="N4" s="57">
        <v>45655</v>
      </c>
      <c r="O4" s="57">
        <v>45656</v>
      </c>
      <c r="P4" s="57">
        <v>45657</v>
      </c>
      <c r="Q4" s="57">
        <v>45658</v>
      </c>
      <c r="R4" s="57">
        <v>45659</v>
      </c>
      <c r="S4" s="57">
        <v>45660</v>
      </c>
      <c r="T4" s="57">
        <v>45661</v>
      </c>
      <c r="U4" s="57">
        <v>45662</v>
      </c>
      <c r="V4" s="57">
        <v>45663</v>
      </c>
      <c r="W4" s="57">
        <v>45664</v>
      </c>
      <c r="X4" s="57">
        <v>45665</v>
      </c>
      <c r="Y4" s="57">
        <v>45666</v>
      </c>
      <c r="Z4" s="57">
        <v>45667</v>
      </c>
      <c r="AA4" s="57">
        <v>45668</v>
      </c>
      <c r="AB4" s="57">
        <v>45669</v>
      </c>
      <c r="AC4" s="57">
        <v>45670</v>
      </c>
      <c r="AD4" s="57">
        <v>45671</v>
      </c>
      <c r="AE4" s="57">
        <v>45672</v>
      </c>
    </row>
    <row r="5" spans="1:31">
      <c r="A5" s="7" t="s">
        <v>36</v>
      </c>
      <c r="B5" s="13">
        <v>186445</v>
      </c>
      <c r="C5" s="13">
        <v>192315</v>
      </c>
      <c r="D5" s="13">
        <v>196619</v>
      </c>
      <c r="E5" s="13">
        <v>205717</v>
      </c>
      <c r="F5" s="13">
        <v>199852</v>
      </c>
      <c r="G5" s="13">
        <v>199306</v>
      </c>
      <c r="H5" s="13">
        <v>196298</v>
      </c>
      <c r="I5" s="13">
        <v>189886</v>
      </c>
      <c r="J5" s="13">
        <v>191735</v>
      </c>
      <c r="K5" s="13">
        <v>198396</v>
      </c>
      <c r="L5" s="13">
        <v>210233</v>
      </c>
      <c r="M5" s="13">
        <v>209094</v>
      </c>
      <c r="N5" s="13">
        <v>204288</v>
      </c>
      <c r="O5" s="13">
        <v>206666</v>
      </c>
      <c r="P5" s="13">
        <v>196839</v>
      </c>
      <c r="Q5" s="13">
        <v>202593</v>
      </c>
      <c r="R5" s="13">
        <v>205197</v>
      </c>
      <c r="S5" s="13">
        <v>201202</v>
      </c>
      <c r="T5" s="13">
        <v>197289</v>
      </c>
      <c r="U5" s="13">
        <v>199801</v>
      </c>
      <c r="V5" s="13">
        <v>198867</v>
      </c>
      <c r="W5" s="13">
        <v>191942</v>
      </c>
      <c r="X5" s="55">
        <v>193729</v>
      </c>
      <c r="Y5" s="55">
        <v>192269</v>
      </c>
      <c r="Z5" s="55">
        <v>202120</v>
      </c>
      <c r="AA5" s="55">
        <v>192561</v>
      </c>
      <c r="AB5" s="55">
        <v>192988</v>
      </c>
      <c r="AC5" s="55">
        <v>196422</v>
      </c>
      <c r="AD5" s="55">
        <v>188828</v>
      </c>
      <c r="AE5" s="55">
        <v>193404</v>
      </c>
    </row>
    <row r="6" spans="1:31">
      <c r="A6" s="8" t="s">
        <v>37</v>
      </c>
      <c r="B6" s="13">
        <v>240305</v>
      </c>
      <c r="C6" s="13">
        <v>247802</v>
      </c>
      <c r="D6" s="13">
        <v>249647</v>
      </c>
      <c r="E6" s="13">
        <v>262659</v>
      </c>
      <c r="F6" s="13">
        <v>261164</v>
      </c>
      <c r="G6" s="13">
        <v>266273</v>
      </c>
      <c r="H6" s="13">
        <v>256261</v>
      </c>
      <c r="I6" s="13">
        <v>244409</v>
      </c>
      <c r="J6" s="13">
        <v>245557</v>
      </c>
      <c r="K6" s="13">
        <v>256310</v>
      </c>
      <c r="L6" s="13">
        <v>262946</v>
      </c>
      <c r="M6" s="13">
        <v>269443</v>
      </c>
      <c r="N6" s="13">
        <v>271836</v>
      </c>
      <c r="O6" s="13">
        <v>258101</v>
      </c>
      <c r="P6" s="13">
        <v>244120</v>
      </c>
      <c r="Q6" s="13">
        <v>247125</v>
      </c>
      <c r="R6" s="13">
        <v>260705</v>
      </c>
      <c r="S6" s="13">
        <v>258818</v>
      </c>
      <c r="T6" s="13">
        <v>259494</v>
      </c>
      <c r="U6" s="13">
        <v>265883</v>
      </c>
      <c r="V6" s="13">
        <v>255304</v>
      </c>
      <c r="W6" s="13">
        <v>240627</v>
      </c>
      <c r="X6" s="55">
        <v>238972</v>
      </c>
      <c r="Y6" s="55">
        <v>239577</v>
      </c>
      <c r="Z6" s="55">
        <v>246913</v>
      </c>
      <c r="AA6" s="55">
        <v>250894</v>
      </c>
      <c r="AB6" s="55">
        <v>256144</v>
      </c>
      <c r="AC6" s="55">
        <v>242223</v>
      </c>
      <c r="AD6" s="55">
        <v>242145</v>
      </c>
      <c r="AE6" s="55">
        <v>244241</v>
      </c>
    </row>
    <row r="7" spans="1:31">
      <c r="A7" s="13" t="s">
        <v>35</v>
      </c>
      <c r="B7" s="13">
        <v>426750</v>
      </c>
      <c r="C7" s="13">
        <v>440117</v>
      </c>
      <c r="D7" s="13">
        <v>446266</v>
      </c>
      <c r="E7" s="13">
        <v>468376</v>
      </c>
      <c r="F7" s="13">
        <v>461016</v>
      </c>
      <c r="G7" s="13">
        <v>465579</v>
      </c>
      <c r="H7" s="13">
        <v>452559</v>
      </c>
      <c r="I7" s="13">
        <v>434295</v>
      </c>
      <c r="J7" s="13">
        <v>437292</v>
      </c>
      <c r="K7" s="13">
        <v>454706</v>
      </c>
      <c r="L7" s="13">
        <v>473179</v>
      </c>
      <c r="M7" s="13">
        <v>478537</v>
      </c>
      <c r="N7" s="13">
        <v>476124</v>
      </c>
      <c r="O7" s="13">
        <v>464767</v>
      </c>
      <c r="P7" s="13">
        <v>440959</v>
      </c>
      <c r="Q7" s="13">
        <v>449718</v>
      </c>
      <c r="R7" s="13">
        <v>465902</v>
      </c>
      <c r="S7" s="13">
        <v>460020</v>
      </c>
      <c r="T7" s="13">
        <v>456783</v>
      </c>
      <c r="U7" s="13">
        <v>465684</v>
      </c>
      <c r="V7" s="13">
        <v>454171</v>
      </c>
      <c r="W7" s="13">
        <v>432569</v>
      </c>
      <c r="X7" s="56">
        <v>432701</v>
      </c>
      <c r="Y7" s="56">
        <v>431846</v>
      </c>
      <c r="Z7" s="56">
        <v>449033</v>
      </c>
      <c r="AA7" s="56">
        <v>443455</v>
      </c>
      <c r="AB7" s="56">
        <v>449132</v>
      </c>
      <c r="AC7" s="56">
        <v>438645</v>
      </c>
      <c r="AD7" s="56">
        <v>430973</v>
      </c>
      <c r="AE7" s="56">
        <v>437645</v>
      </c>
    </row>
    <row r="8" spans="1:3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>
      <c r="A9" s="24"/>
      <c r="B9" s="32"/>
    </row>
    <row r="10" spans="1:31">
      <c r="A10" s="5"/>
      <c r="B10" s="3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70" zoomScaleNormal="70" workbookViewId="0">
      <selection activeCell="C4" sqref="C4"/>
    </sheetView>
  </sheetViews>
  <sheetFormatPr defaultColWidth="9" defaultRowHeight="15"/>
  <cols>
    <col min="1" max="2" width="11.5703125" style="3" bestFit="1" customWidth="1"/>
    <col min="3" max="3" width="13" style="3" bestFit="1" customWidth="1"/>
    <col min="4" max="4" width="22.5703125" style="3" bestFit="1" customWidth="1"/>
    <col min="5" max="6" width="14.140625" style="3" bestFit="1" customWidth="1"/>
    <col min="7" max="7" width="13.140625" style="3" bestFit="1" customWidth="1"/>
    <col min="8" max="8" width="14.5703125" style="3" customWidth="1"/>
    <col min="9" max="9" width="13.85546875" style="3" bestFit="1" customWidth="1"/>
    <col min="10" max="10" width="14.140625" style="3" bestFit="1" customWidth="1"/>
    <col min="11" max="11" width="15.5703125" style="3" customWidth="1"/>
    <col min="12" max="12" width="13.85546875" style="3" bestFit="1" customWidth="1"/>
    <col min="13" max="13" width="14.140625" style="3" bestFit="1" customWidth="1"/>
    <col min="14" max="14" width="15.85546875" style="3" customWidth="1"/>
    <col min="15" max="16" width="15.14062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21">
        <v>45292</v>
      </c>
      <c r="E4" s="21">
        <v>45323</v>
      </c>
      <c r="F4" s="21">
        <v>45352</v>
      </c>
      <c r="G4" s="21">
        <v>45383</v>
      </c>
      <c r="H4" s="21">
        <v>45413</v>
      </c>
      <c r="I4" s="21">
        <v>45445</v>
      </c>
      <c r="J4" s="21">
        <v>45476</v>
      </c>
      <c r="K4" s="21">
        <v>45507</v>
      </c>
      <c r="L4" s="21">
        <v>45538</v>
      </c>
      <c r="M4" s="21">
        <v>45568</v>
      </c>
      <c r="N4" s="21">
        <v>45600</v>
      </c>
      <c r="O4" s="21">
        <v>45631</v>
      </c>
    </row>
    <row r="5" spans="1:30">
      <c r="A5" s="4"/>
      <c r="B5" s="4"/>
      <c r="C5" s="9" t="s">
        <v>36</v>
      </c>
      <c r="D5" s="10">
        <v>5726778</v>
      </c>
      <c r="E5" s="17">
        <v>5273841</v>
      </c>
      <c r="F5" s="17">
        <v>5452156</v>
      </c>
      <c r="G5" s="17">
        <v>5204559</v>
      </c>
      <c r="H5" s="17">
        <v>4883700</v>
      </c>
      <c r="I5" s="17">
        <v>4462006</v>
      </c>
      <c r="J5" s="17">
        <v>5063282</v>
      </c>
      <c r="K5" s="23">
        <v>5088364</v>
      </c>
      <c r="L5" s="23">
        <v>4277072</v>
      </c>
      <c r="M5" s="23">
        <v>5127094</v>
      </c>
      <c r="N5" s="23">
        <v>5514168</v>
      </c>
      <c r="O5" s="23">
        <v>5926302</v>
      </c>
    </row>
    <row r="6" spans="1:30">
      <c r="A6" s="4"/>
      <c r="B6" s="4"/>
      <c r="C6" s="11" t="s">
        <v>37</v>
      </c>
      <c r="D6" s="10">
        <v>6631466</v>
      </c>
      <c r="E6" s="17">
        <v>6516915</v>
      </c>
      <c r="F6" s="17">
        <v>6574140</v>
      </c>
      <c r="G6" s="17">
        <v>6233452</v>
      </c>
      <c r="H6" s="17">
        <v>5726133</v>
      </c>
      <c r="I6" s="17">
        <v>5608750</v>
      </c>
      <c r="J6" s="17">
        <v>6317029</v>
      </c>
      <c r="K6" s="23">
        <v>6375771</v>
      </c>
      <c r="L6" s="23">
        <v>5362921</v>
      </c>
      <c r="M6" s="23">
        <v>6177496</v>
      </c>
      <c r="N6" s="23">
        <v>6768202</v>
      </c>
      <c r="O6" s="23">
        <v>7688093</v>
      </c>
    </row>
    <row r="7" spans="1:30">
      <c r="C7" s="12" t="s">
        <v>38</v>
      </c>
      <c r="D7" s="10">
        <v>12358244</v>
      </c>
      <c r="E7" s="17">
        <v>11790756</v>
      </c>
      <c r="F7" s="17">
        <v>12026296</v>
      </c>
      <c r="G7" s="17">
        <v>11438011</v>
      </c>
      <c r="H7" s="17">
        <v>10609833</v>
      </c>
      <c r="I7" s="17">
        <v>10070756</v>
      </c>
      <c r="J7" s="17">
        <v>11380311</v>
      </c>
      <c r="K7" s="23">
        <v>11464135</v>
      </c>
      <c r="L7" s="23">
        <v>9639993</v>
      </c>
      <c r="M7" s="23">
        <v>11304590</v>
      </c>
      <c r="N7" s="23">
        <v>12282370</v>
      </c>
      <c r="O7" s="23">
        <v>13566382</v>
      </c>
    </row>
    <row r="8" spans="1:30">
      <c r="A8" s="4"/>
      <c r="B8" s="4"/>
      <c r="C8" s="4"/>
      <c r="AD8" s="6" t="s">
        <v>68</v>
      </c>
    </row>
    <row r="9" spans="1:30">
      <c r="A9" s="4"/>
      <c r="B9" s="4"/>
      <c r="C9" s="4"/>
      <c r="O9" s="16"/>
    </row>
    <row r="10" spans="1:30">
      <c r="P10" s="15"/>
    </row>
    <row r="11" spans="1:30">
      <c r="P11" s="15"/>
    </row>
    <row r="12" spans="1:30">
      <c r="P12" s="15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70" zoomScaleNormal="70" workbookViewId="0"/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29" customWidth="1"/>
    <col min="7" max="8" width="8.5703125" hidden="1" customWidth="1"/>
    <col min="9" max="10" width="0" hidden="1" customWidth="1"/>
  </cols>
  <sheetData>
    <row r="1" spans="1:10" s="20" customFormat="1">
      <c r="A1" s="19" t="s">
        <v>39</v>
      </c>
      <c r="B1" s="19" t="s">
        <v>40</v>
      </c>
      <c r="C1" s="19" t="s">
        <v>41</v>
      </c>
      <c r="D1" s="20" t="s">
        <v>42</v>
      </c>
      <c r="E1" s="27" t="s">
        <v>55</v>
      </c>
      <c r="G1" s="20">
        <v>1</v>
      </c>
      <c r="H1" s="20" t="s">
        <v>43</v>
      </c>
      <c r="J1" s="20" t="s">
        <v>57</v>
      </c>
    </row>
    <row r="2" spans="1:10" s="20" customFormat="1">
      <c r="A2" s="26">
        <f>DAY(Table1[DATE])</f>
        <v>15</v>
      </c>
      <c r="B2" s="26" t="str">
        <f>INDEX(J1:J12,MATCH(MONTH(Table1[DATE]),G1:G12,0))</f>
        <v>Jan</v>
      </c>
      <c r="C2" s="26">
        <f>YEAR(Table1[DATE])</f>
        <v>2025</v>
      </c>
      <c r="D2" s="26">
        <v>2024</v>
      </c>
      <c r="E2" s="28">
        <f>'30-Day PAX'!AE4</f>
        <v>45672</v>
      </c>
      <c r="G2" s="20">
        <v>2</v>
      </c>
      <c r="H2" s="20" t="s">
        <v>44</v>
      </c>
      <c r="J2" s="20" t="s">
        <v>58</v>
      </c>
    </row>
    <row r="3" spans="1:10" ht="52.5" hidden="1" customHeight="1">
      <c r="G3">
        <v>3</v>
      </c>
      <c r="H3" t="s">
        <v>45</v>
      </c>
      <c r="J3" s="20" t="s">
        <v>59</v>
      </c>
    </row>
    <row r="4" spans="1:10" ht="36" hidden="1" customHeight="1">
      <c r="A4" t="s">
        <v>46</v>
      </c>
      <c r="G4">
        <v>4</v>
      </c>
      <c r="H4" t="s">
        <v>47</v>
      </c>
      <c r="J4" s="20" t="s">
        <v>60</v>
      </c>
    </row>
    <row r="5" spans="1:10" ht="53.25" hidden="1" customHeight="1">
      <c r="A5" t="s">
        <v>48</v>
      </c>
      <c r="B5" s="18" t="str">
        <f>A5&amp;$A$2&amp;VLOOKUP($A$2,$G$1:$H$31,2,0)&amp;" "&amp;$B$2&amp;" "&amp;$C$2</f>
        <v>Number of Total Passengers as of 15th Jan 2025</v>
      </c>
      <c r="G5">
        <v>5</v>
      </c>
      <c r="H5" t="s">
        <v>47</v>
      </c>
      <c r="J5" s="20" t="s">
        <v>61</v>
      </c>
    </row>
    <row r="6" spans="1:10" ht="32.25" hidden="1" customHeight="1">
      <c r="A6" t="s">
        <v>49</v>
      </c>
      <c r="G6">
        <v>6</v>
      </c>
      <c r="H6" t="s">
        <v>47</v>
      </c>
      <c r="J6" s="20" t="s">
        <v>62</v>
      </c>
    </row>
    <row r="7" spans="1:10" ht="42.75" hidden="1" customHeight="1">
      <c r="A7" t="s">
        <v>50</v>
      </c>
      <c r="B7" s="18" t="str">
        <f>A7&amp;$A$2&amp;VLOOKUP($A$2,$G$1:$H$31,2,0)&amp;" "&amp;$B$2&amp;" "&amp;$C$2</f>
        <v>Number of Total Flights as of 15th Jan 2025</v>
      </c>
      <c r="G7">
        <v>7</v>
      </c>
      <c r="H7" t="s">
        <v>47</v>
      </c>
      <c r="J7" s="20" t="s">
        <v>56</v>
      </c>
    </row>
    <row r="8" spans="1:10" ht="42.75" hidden="1" customHeight="1">
      <c r="A8" t="s">
        <v>51</v>
      </c>
      <c r="G8">
        <v>8</v>
      </c>
      <c r="H8" t="s">
        <v>47</v>
      </c>
      <c r="J8" s="20" t="s">
        <v>63</v>
      </c>
    </row>
    <row r="9" spans="1:10" ht="26.25" hidden="1" customHeight="1">
      <c r="A9" t="s">
        <v>52</v>
      </c>
      <c r="B9" s="18" t="str">
        <f>A9&amp;$A$2&amp;VLOOKUP($A$2,$G$1:$H$31,2,0)&amp;" "&amp;$B$2&amp;" "&amp;$C$2</f>
        <v>Total Passengers as of 15th Jan 2025</v>
      </c>
      <c r="G9">
        <v>9</v>
      </c>
      <c r="H9" t="s">
        <v>47</v>
      </c>
      <c r="J9" s="20" t="s">
        <v>64</v>
      </c>
    </row>
    <row r="10" spans="1:10" ht="43.5" hidden="1" customHeight="1">
      <c r="A10" t="s">
        <v>53</v>
      </c>
      <c r="G10">
        <v>10</v>
      </c>
      <c r="H10" t="s">
        <v>47</v>
      </c>
      <c r="J10" s="20" t="s">
        <v>65</v>
      </c>
    </row>
    <row r="11" spans="1:10" ht="57" hidden="1" customHeight="1">
      <c r="A11" t="s">
        <v>54</v>
      </c>
      <c r="B11" s="22" t="str">
        <f>A11&amp;TEXT('12-Months PAX'!$D$4,"mmmm")&amp;" "&amp;$D$2</f>
        <v>Total Passengers since January 2024</v>
      </c>
      <c r="G11">
        <v>11</v>
      </c>
      <c r="H11" t="s">
        <v>47</v>
      </c>
      <c r="J11" s="20" t="s">
        <v>66</v>
      </c>
    </row>
    <row r="12" spans="1:10" hidden="1">
      <c r="G12">
        <v>12</v>
      </c>
      <c r="H12" t="s">
        <v>47</v>
      </c>
      <c r="J12" s="20" t="s">
        <v>67</v>
      </c>
    </row>
    <row r="13" spans="1:10" hidden="1">
      <c r="G13">
        <v>13</v>
      </c>
      <c r="H13" t="s">
        <v>47</v>
      </c>
      <c r="J13" s="20"/>
    </row>
    <row r="14" spans="1:10" hidden="1">
      <c r="G14">
        <v>14</v>
      </c>
      <c r="H14" t="s">
        <v>47</v>
      </c>
      <c r="J14" s="20"/>
    </row>
    <row r="15" spans="1:10" hidden="1">
      <c r="G15">
        <v>15</v>
      </c>
      <c r="H15" t="s">
        <v>47</v>
      </c>
      <c r="J15" s="20"/>
    </row>
    <row r="16" spans="1:10" hidden="1">
      <c r="G16">
        <v>16</v>
      </c>
      <c r="H16" t="s">
        <v>47</v>
      </c>
      <c r="J16" s="20"/>
    </row>
    <row r="17" spans="7:10" hidden="1">
      <c r="G17">
        <v>17</v>
      </c>
      <c r="H17" t="s">
        <v>47</v>
      </c>
      <c r="J17" s="20"/>
    </row>
    <row r="18" spans="7:10" hidden="1">
      <c r="G18">
        <v>18</v>
      </c>
      <c r="H18" t="s">
        <v>47</v>
      </c>
      <c r="J18" s="20"/>
    </row>
    <row r="19" spans="7:10" hidden="1">
      <c r="G19">
        <v>19</v>
      </c>
      <c r="H19" t="s">
        <v>47</v>
      </c>
      <c r="J19" s="20"/>
    </row>
    <row r="20" spans="7:10" hidden="1">
      <c r="G20">
        <v>20</v>
      </c>
      <c r="H20" t="s">
        <v>47</v>
      </c>
      <c r="J20" s="20"/>
    </row>
    <row r="21" spans="7:10" hidden="1">
      <c r="G21">
        <v>21</v>
      </c>
      <c r="H21" t="s">
        <v>43</v>
      </c>
      <c r="J21" s="20"/>
    </row>
    <row r="22" spans="7:10" hidden="1">
      <c r="G22">
        <v>22</v>
      </c>
      <c r="H22" t="s">
        <v>44</v>
      </c>
      <c r="J22" s="20"/>
    </row>
    <row r="23" spans="7:10" hidden="1">
      <c r="G23">
        <v>23</v>
      </c>
      <c r="H23" t="s">
        <v>45</v>
      </c>
      <c r="J23" s="20"/>
    </row>
    <row r="24" spans="7:10" hidden="1">
      <c r="G24">
        <v>24</v>
      </c>
      <c r="H24" t="s">
        <v>47</v>
      </c>
      <c r="J24" s="20"/>
    </row>
    <row r="25" spans="7:10" hidden="1">
      <c r="G25">
        <v>25</v>
      </c>
      <c r="H25" t="s">
        <v>47</v>
      </c>
    </row>
    <row r="26" spans="7:10" hidden="1">
      <c r="G26">
        <v>26</v>
      </c>
      <c r="H26" t="s">
        <v>47</v>
      </c>
    </row>
    <row r="27" spans="7:10" hidden="1">
      <c r="G27">
        <v>27</v>
      </c>
      <c r="H27" t="s">
        <v>47</v>
      </c>
    </row>
    <row r="28" spans="7:10" hidden="1">
      <c r="G28">
        <v>28</v>
      </c>
      <c r="H28" t="s">
        <v>47</v>
      </c>
    </row>
    <row r="29" spans="7:10" hidden="1">
      <c r="G29">
        <v>29</v>
      </c>
      <c r="H29" t="s">
        <v>47</v>
      </c>
    </row>
    <row r="30" spans="7:10" hidden="1">
      <c r="G30">
        <v>30</v>
      </c>
      <c r="H30" t="s">
        <v>47</v>
      </c>
    </row>
    <row r="31" spans="7:10" hidden="1">
      <c r="G31">
        <v>31</v>
      </c>
      <c r="H31" t="s">
        <v>43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schemas.microsoft.com/office/2006/metadata/properties"/>
    <ds:schemaRef ds:uri="e888b3db-7650-4fb5-87c2-1adeb607d113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d1f8fc93-d40b-44ac-9772-57f29c0b5a08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2025-01-16T06:42:17Z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