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1\ข้อมูลให้ ITD 20250124_\"/>
    </mc:Choice>
  </mc:AlternateContent>
  <xr:revisionPtr revIDLastSave="7" documentId="6_{C188988E-096A-4216-9E69-10BAC8A11A58}" xr6:coauthVersionLast="36" xr6:coauthVersionMax="47" xr10:uidLastSave="{1CE0DBCE-2437-4472-A19D-D5623FEFE85A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 l="1"/>
  <c r="C2" i="240" s="1"/>
  <c r="AL50" i="236"/>
  <c r="AL49" i="236"/>
  <c r="AL51" i="235"/>
  <c r="B11" i="240"/>
  <c r="A2" i="240" l="1"/>
  <c r="B2" i="240"/>
  <c r="B7" i="240" s="1"/>
  <c r="AL52" i="235"/>
  <c r="AL51" i="236"/>
  <c r="B9" i="240" l="1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<sst xmlns="http://schemas.openxmlformats.org/spreadsheetml/2006/main" count="179" uniqueCount="69">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</sst>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14" borderId="3" applyNumberFormat="0" applyAlignment="0" applyProtection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0" fillId="0" borderId="0" xfId="1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3" fillId="0" borderId="0" xfId="1" applyFont="1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9" fontId="0" fillId="0" borderId="0" xfId="0" applyNumberFormat="1"/>
    <xf numFmtId="0" fontId="16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9" fillId="4" borderId="1" xfId="1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5" fillId="0" borderId="0" xfId="4" applyNumberFormat="1" applyFont="1" applyAlignment="1">
      <alignment horizontal="right" vertical="center"/>
    </xf>
    <xf numFmtId="14" fontId="7" fillId="0" borderId="0" xfId="1" applyNumberFormat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0" fontId="7" fillId="15" borderId="0" xfId="1" applyFill="1" applyAlignment="1">
      <alignment vertical="center"/>
    </xf>
    <xf numFmtId="0" fontId="7" fillId="0" borderId="2" xfId="1" applyBorder="1" applyAlignment="1">
      <alignment vertical="center"/>
    </xf>
    <xf numFmtId="165" fontId="16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6" fillId="6" borderId="2" xfId="1" applyNumberFormat="1" applyFont="1" applyFill="1" applyBorder="1" applyAlignment="1">
      <alignment horizontal="center" vertical="center"/>
    </xf>
    <xf numFmtId="166" fontId="16" fillId="7" borderId="2" xfId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vertical="center"/>
    </xf>
    <xf numFmtId="0" fontId="7" fillId="10" borderId="2" xfId="1" applyFill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20" fillId="0" borderId="2" xfId="4" applyNumberFormat="1" applyFont="1" applyBorder="1" applyAlignment="1">
      <alignment horizontal="right" vertical="center"/>
    </xf>
    <xf numFmtId="165" fontId="21" fillId="4" borderId="1" xfId="1" applyNumberFormat="1" applyFont="1" applyFill="1" applyBorder="1" applyAlignment="1">
      <alignment horizontal="center" vertical="center"/>
    </xf>
    <xf numFmtId="37" fontId="20" fillId="0" borderId="2" xfId="4" applyNumberFormat="1" applyFont="1" applyBorder="1" applyAlignment="1">
      <alignment horizontal="right" vertical="center"/>
    </xf>
    <xf numFmtId="37" fontId="15" fillId="0" borderId="2" xfId="4" applyNumberFormat="1" applyFont="1" applyBorder="1" applyAlignment="1">
      <alignment horizontal="right" vertical="center"/>
    </xf>
    <xf numFmtId="3" fontId="18" fillId="0" borderId="2" xfId="0" applyNumberFormat="1" applyFont="1" applyBorder="1"/>
    <xf numFmtId="0" fontId="22" fillId="0" borderId="2" xfId="0" applyFont="1" applyBorder="1"/>
    <xf numFmtId="3" fontId="22" fillId="0" borderId="2" xfId="0" applyNumberFormat="1" applyFont="1" applyBorder="1"/>
    <xf numFmtId="0" fontId="18" fillId="0" borderId="2" xfId="0" applyFont="1" applyBorder="1"/>
    <xf numFmtId="0" fontId="20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/>
    <xf numFmtId="0" fontId="20" fillId="0" borderId="2" xfId="0" applyFont="1" applyBorder="1"/>
    <xf numFmtId="0" fontId="23" fillId="15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165" fontId="21" fillId="4" borderId="2" xfId="1" applyNumberFormat="1" applyFont="1" applyFill="1" applyBorder="1" applyAlignment="1">
      <alignment horizontal="center" vertical="center"/>
    </xf>
    <xf numFmtId="168" fontId="15" fillId="0" borderId="2" xfId="4" applyNumberFormat="1" applyFont="1" applyBorder="1" applyAlignment="1">
      <alignment horizontal="right" vertical="center"/>
    </xf>
    <xf numFmtId="0" fontId="9" fillId="2" borderId="2" xfId="3" applyNumberFormat="1" applyFont="1" applyFill="1" applyBorder="1" applyAlignment="1">
      <alignment horizontal="left" vertical="center"/>
    </xf>
    <xf numFmtId="0" fontId="14" fillId="11" borderId="2" xfId="3" applyNumberFormat="1" applyFont="1" applyFill="1" applyBorder="1" applyAlignment="1">
      <alignment horizontal="left" vertical="center"/>
    </xf>
    <xf numFmtId="0" fontId="14" fillId="12" borderId="2" xfId="3" applyNumberFormat="1" applyFont="1" applyFill="1" applyBorder="1" applyAlignment="1">
      <alignment vertical="center"/>
    </xf>
    <xf numFmtId="0" fontId="9" fillId="8" borderId="2" xfId="3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168" fontId="25" fillId="0" borderId="2" xfId="4" applyNumberFormat="1" applyFont="1" applyBorder="1" applyAlignment="1">
      <alignment vertical="center"/>
    </xf>
    <xf numFmtId="168" fontId="26" fillId="0" borderId="2" xfId="1" applyNumberFormat="1" applyFont="1" applyBorder="1" applyAlignment="1">
      <alignment vertical="center"/>
    </xf>
    <xf numFmtId="170" fontId="21" fillId="4" borderId="2" xfId="1" applyNumberFormat="1" applyFont="1" applyFill="1" applyBorder="1" applyAlignment="1">
      <alignment horizontal="center" vertical="center"/>
    </xf>
    <xf numFmtId="168" fontId="1" fillId="0" borderId="2" xfId="4" applyNumberFormat="1" applyFont="1" applyBorder="1" applyAlignment="1">
      <alignment horizontal="left" vertical="center"/>
    </xf>
    <xf numFmtId="0" fontId="7" fillId="0" borderId="4" xfId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167" fontId="1" fillId="15" borderId="0" xfId="3" applyNumberFormat="1" applyFont="1" applyFill="1" applyBorder="1" applyAlignment="1">
      <alignment vertical="center"/>
    </xf>
    <xf numFmtId="167" fontId="1" fillId="0" borderId="2" xfId="3" applyNumberFormat="1" applyFont="1" applyBorder="1" applyAlignment="1">
      <alignment vertical="center"/>
    </xf>
    <xf numFmtId="167" fontId="1" fillId="0" borderId="2" xfId="3" applyNumberFormat="1" applyFont="1" applyFill="1" applyBorder="1" applyAlignment="1">
      <alignment vertical="center"/>
    </xf>
    <xf numFmtId="167" fontId="1" fillId="15" borderId="0" xfId="3" applyNumberFormat="1" applyFont="1" applyFill="1" applyAlignment="1">
      <alignment vertical="center"/>
    </xf>
    <xf numFmtId="167" fontId="1" fillId="0" borderId="0" xfId="3" applyNumberFormat="1" applyFont="1" applyFill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24th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162685</c:v>
                </c:pt>
                <c:pt idx="1">
                  <c:v>42404</c:v>
                </c:pt>
                <c:pt idx="2">
                  <c:v>35423</c:v>
                </c:pt>
                <c:pt idx="3">
                  <c:v>9762</c:v>
                </c:pt>
                <c:pt idx="4" formatCode="General">
                  <c:v>815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2071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1385</c:v>
                </c:pt>
                <c:pt idx="30" formatCode="General">
                  <c:v>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35645</c:v>
                </c:pt>
                <c:pt idx="1">
                  <c:v>59841</c:v>
                </c:pt>
                <c:pt idx="2">
                  <c:v>20202</c:v>
                </c:pt>
                <c:pt idx="3">
                  <c:v>24019</c:v>
                </c:pt>
                <c:pt idx="4">
                  <c:v>8980</c:v>
                </c:pt>
                <c:pt idx="5">
                  <c:v>6347</c:v>
                </c:pt>
                <c:pt idx="6" formatCode="General">
                  <c:v>676</c:v>
                </c:pt>
                <c:pt idx="7" formatCode="General">
                  <c:v>237</c:v>
                </c:pt>
                <c:pt idx="8" formatCode="General">
                  <c:v>102</c:v>
                </c:pt>
                <c:pt idx="9">
                  <c:v>7631</c:v>
                </c:pt>
                <c:pt idx="10">
                  <c:v>4764</c:v>
                </c:pt>
                <c:pt idx="11" formatCode="General">
                  <c:v>493</c:v>
                </c:pt>
                <c:pt idx="12">
                  <c:v>1732</c:v>
                </c:pt>
                <c:pt idx="13">
                  <c:v>1061</c:v>
                </c:pt>
                <c:pt idx="14">
                  <c:v>3271</c:v>
                </c:pt>
                <c:pt idx="15" formatCode="General">
                  <c:v>338</c:v>
                </c:pt>
                <c:pt idx="16">
                  <c:v>1367</c:v>
                </c:pt>
                <c:pt idx="17" formatCode="General">
                  <c:v>965</c:v>
                </c:pt>
                <c:pt idx="18">
                  <c:v>1687</c:v>
                </c:pt>
                <c:pt idx="19">
                  <c:v>1025</c:v>
                </c:pt>
                <c:pt idx="20" formatCode="General">
                  <c:v>344</c:v>
                </c:pt>
                <c:pt idx="21" formatCode="General">
                  <c:v>687</c:v>
                </c:pt>
                <c:pt idx="22">
                  <c:v>959</c:v>
                </c:pt>
                <c:pt idx="23">
                  <c:v>4766</c:v>
                </c:pt>
                <c:pt idx="24" formatCode="General">
                  <c:v>350</c:v>
                </c:pt>
                <c:pt idx="25">
                  <c:v>5611</c:v>
                </c:pt>
                <c:pt idx="26">
                  <c:v>3875</c:v>
                </c:pt>
                <c:pt idx="27" formatCode="General">
                  <c:v>274</c:v>
                </c:pt>
                <c:pt idx="28" formatCode="General">
                  <c:v>206</c:v>
                </c:pt>
                <c:pt idx="29">
                  <c:v>8378</c:v>
                </c:pt>
                <c:pt idx="30" formatCode="General">
                  <c:v>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24th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832</c:v>
                </c:pt>
                <c:pt idx="1">
                  <c:v>279</c:v>
                </c:pt>
                <c:pt idx="2">
                  <c:v>187</c:v>
                </c:pt>
                <c:pt idx="3">
                  <c:v>64</c:v>
                </c:pt>
                <c:pt idx="4">
                  <c:v>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15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238</c:v>
                </c:pt>
                <c:pt idx="1">
                  <c:v>352</c:v>
                </c:pt>
                <c:pt idx="2">
                  <c:v>133</c:v>
                </c:pt>
                <c:pt idx="3">
                  <c:v>138</c:v>
                </c:pt>
                <c:pt idx="4">
                  <c:v>54</c:v>
                </c:pt>
                <c:pt idx="5">
                  <c:v>39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46</c:v>
                </c:pt>
                <c:pt idx="10">
                  <c:v>28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20</c:v>
                </c:pt>
                <c:pt idx="15">
                  <c:v>2</c:v>
                </c:pt>
                <c:pt idx="16">
                  <c:v>8</c:v>
                </c:pt>
                <c:pt idx="17">
                  <c:v>6</c:v>
                </c:pt>
                <c:pt idx="18">
                  <c:v>10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28</c:v>
                </c:pt>
                <c:pt idx="24">
                  <c:v>2</c:v>
                </c:pt>
                <c:pt idx="25">
                  <c:v>36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84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24th Jan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45652</c:v>
                </c:pt>
                <c:pt idx="1">
                  <c:v>45653</c:v>
                </c:pt>
                <c:pt idx="2">
                  <c:v>45654</c:v>
                </c:pt>
                <c:pt idx="3">
                  <c:v>45655</c:v>
                </c:pt>
                <c:pt idx="4">
                  <c:v>45656</c:v>
                </c:pt>
                <c:pt idx="5">
                  <c:v>45657</c:v>
                </c:pt>
                <c:pt idx="6">
                  <c:v>45658</c:v>
                </c:pt>
                <c:pt idx="7">
                  <c:v>45659</c:v>
                </c:pt>
                <c:pt idx="8">
                  <c:v>45660</c:v>
                </c:pt>
                <c:pt idx="9">
                  <c:v>45661</c:v>
                </c:pt>
                <c:pt idx="10">
                  <c:v>45662</c:v>
                </c:pt>
                <c:pt idx="11">
                  <c:v>45663</c:v>
                </c:pt>
                <c:pt idx="12">
                  <c:v>45664</c:v>
                </c:pt>
                <c:pt idx="13">
                  <c:v>45665</c:v>
                </c:pt>
                <c:pt idx="14">
                  <c:v>45666</c:v>
                </c:pt>
                <c:pt idx="15">
                  <c:v>45667</c:v>
                </c:pt>
                <c:pt idx="16">
                  <c:v>45668</c:v>
                </c:pt>
                <c:pt idx="17">
                  <c:v>45669</c:v>
                </c:pt>
                <c:pt idx="18">
                  <c:v>45670</c:v>
                </c:pt>
                <c:pt idx="19">
                  <c:v>45671</c:v>
                </c:pt>
                <c:pt idx="20">
                  <c:v>45672</c:v>
                </c:pt>
                <c:pt idx="21">
                  <c:v>45673</c:v>
                </c:pt>
                <c:pt idx="22">
                  <c:v>45674</c:v>
                </c:pt>
                <c:pt idx="23">
                  <c:v>45675</c:v>
                </c:pt>
                <c:pt idx="24">
                  <c:v>45676</c:v>
                </c:pt>
                <c:pt idx="25">
                  <c:v>45677</c:v>
                </c:pt>
                <c:pt idx="26">
                  <c:v>45678</c:v>
                </c:pt>
                <c:pt idx="27">
                  <c:v>45679</c:v>
                </c:pt>
                <c:pt idx="28">
                  <c:v>45680</c:v>
                </c:pt>
                <c:pt idx="29">
                  <c:v>45681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454706</c:v>
                </c:pt>
                <c:pt idx="1">
                  <c:v>473179</c:v>
                </c:pt>
                <c:pt idx="2">
                  <c:v>478537</c:v>
                </c:pt>
                <c:pt idx="3">
                  <c:v>476124</c:v>
                </c:pt>
                <c:pt idx="4">
                  <c:v>464767</c:v>
                </c:pt>
                <c:pt idx="5">
                  <c:v>440959</c:v>
                </c:pt>
                <c:pt idx="6">
                  <c:v>449718</c:v>
                </c:pt>
                <c:pt idx="7">
                  <c:v>465902</c:v>
                </c:pt>
                <c:pt idx="8">
                  <c:v>460020</c:v>
                </c:pt>
                <c:pt idx="9">
                  <c:v>456783</c:v>
                </c:pt>
                <c:pt idx="10">
                  <c:v>465684</c:v>
                </c:pt>
                <c:pt idx="11">
                  <c:v>454171</c:v>
                </c:pt>
                <c:pt idx="12">
                  <c:v>432569</c:v>
                </c:pt>
                <c:pt idx="13" formatCode="#,##0">
                  <c:v>432701</c:v>
                </c:pt>
                <c:pt idx="14" formatCode="#,##0">
                  <c:v>431846</c:v>
                </c:pt>
                <c:pt idx="15" formatCode="#,##0">
                  <c:v>449033</c:v>
                </c:pt>
                <c:pt idx="16" formatCode="#,##0">
                  <c:v>443455</c:v>
                </c:pt>
                <c:pt idx="17" formatCode="#,##0">
                  <c:v>449132</c:v>
                </c:pt>
                <c:pt idx="18" formatCode="#,##0">
                  <c:v>438645</c:v>
                </c:pt>
                <c:pt idx="19" formatCode="#,##0">
                  <c:v>430973</c:v>
                </c:pt>
                <c:pt idx="20" formatCode="#,##0">
                  <c:v>437645</c:v>
                </c:pt>
                <c:pt idx="21" formatCode="#,##0">
                  <c:v>435434</c:v>
                </c:pt>
                <c:pt idx="22" formatCode="#,##0">
                  <c:v>444088</c:v>
                </c:pt>
                <c:pt idx="23" formatCode="#,##0">
                  <c:v>447350</c:v>
                </c:pt>
                <c:pt idx="24" formatCode="#,##0">
                  <c:v>456900</c:v>
                </c:pt>
                <c:pt idx="25" formatCode="#,##0">
                  <c:v>449501</c:v>
                </c:pt>
                <c:pt idx="26" formatCode="#,##0">
                  <c:v>432497</c:v>
                </c:pt>
                <c:pt idx="27" formatCode="#,##0">
                  <c:v>435735</c:v>
                </c:pt>
                <c:pt idx="28" formatCode="#,##0">
                  <c:v>442668</c:v>
                </c:pt>
                <c:pt idx="29" formatCode="#,##0">
                  <c:v>460907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45652</c:v>
                </c:pt>
                <c:pt idx="1">
                  <c:v>45653</c:v>
                </c:pt>
                <c:pt idx="2">
                  <c:v>45654</c:v>
                </c:pt>
                <c:pt idx="3">
                  <c:v>45655</c:v>
                </c:pt>
                <c:pt idx="4">
                  <c:v>45656</c:v>
                </c:pt>
                <c:pt idx="5">
                  <c:v>45657</c:v>
                </c:pt>
                <c:pt idx="6">
                  <c:v>45658</c:v>
                </c:pt>
                <c:pt idx="7">
                  <c:v>45659</c:v>
                </c:pt>
                <c:pt idx="8">
                  <c:v>45660</c:v>
                </c:pt>
                <c:pt idx="9">
                  <c:v>45661</c:v>
                </c:pt>
                <c:pt idx="10">
                  <c:v>45662</c:v>
                </c:pt>
                <c:pt idx="11">
                  <c:v>45663</c:v>
                </c:pt>
                <c:pt idx="12">
                  <c:v>45664</c:v>
                </c:pt>
                <c:pt idx="13">
                  <c:v>45665</c:v>
                </c:pt>
                <c:pt idx="14">
                  <c:v>45666</c:v>
                </c:pt>
                <c:pt idx="15">
                  <c:v>45667</c:v>
                </c:pt>
                <c:pt idx="16">
                  <c:v>45668</c:v>
                </c:pt>
                <c:pt idx="17">
                  <c:v>45669</c:v>
                </c:pt>
                <c:pt idx="18">
                  <c:v>45670</c:v>
                </c:pt>
                <c:pt idx="19">
                  <c:v>45671</c:v>
                </c:pt>
                <c:pt idx="20">
                  <c:v>45672</c:v>
                </c:pt>
                <c:pt idx="21">
                  <c:v>45673</c:v>
                </c:pt>
                <c:pt idx="22">
                  <c:v>45674</c:v>
                </c:pt>
                <c:pt idx="23">
                  <c:v>45675</c:v>
                </c:pt>
                <c:pt idx="24">
                  <c:v>45676</c:v>
                </c:pt>
                <c:pt idx="25">
                  <c:v>45677</c:v>
                </c:pt>
                <c:pt idx="26">
                  <c:v>45678</c:v>
                </c:pt>
                <c:pt idx="27">
                  <c:v>45679</c:v>
                </c:pt>
                <c:pt idx="28">
                  <c:v>45680</c:v>
                </c:pt>
                <c:pt idx="29">
                  <c:v>45681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198396</c:v>
                </c:pt>
                <c:pt idx="1">
                  <c:v>210233</c:v>
                </c:pt>
                <c:pt idx="2">
                  <c:v>209094</c:v>
                </c:pt>
                <c:pt idx="3">
                  <c:v>204288</c:v>
                </c:pt>
                <c:pt idx="4">
                  <c:v>206666</c:v>
                </c:pt>
                <c:pt idx="5">
                  <c:v>196839</c:v>
                </c:pt>
                <c:pt idx="6">
                  <c:v>202593</c:v>
                </c:pt>
                <c:pt idx="7">
                  <c:v>205197</c:v>
                </c:pt>
                <c:pt idx="8">
                  <c:v>201202</c:v>
                </c:pt>
                <c:pt idx="9">
                  <c:v>197289</c:v>
                </c:pt>
                <c:pt idx="10">
                  <c:v>199801</c:v>
                </c:pt>
                <c:pt idx="11">
                  <c:v>198867</c:v>
                </c:pt>
                <c:pt idx="12">
                  <c:v>191942</c:v>
                </c:pt>
                <c:pt idx="13" formatCode="#,##0">
                  <c:v>193729</c:v>
                </c:pt>
                <c:pt idx="14" formatCode="#,##0">
                  <c:v>192269</c:v>
                </c:pt>
                <c:pt idx="15" formatCode="#,##0">
                  <c:v>202120</c:v>
                </c:pt>
                <c:pt idx="16" formatCode="#,##0">
                  <c:v>192561</c:v>
                </c:pt>
                <c:pt idx="17" formatCode="#,##0">
                  <c:v>192988</c:v>
                </c:pt>
                <c:pt idx="18" formatCode="#,##0">
                  <c:v>196422</c:v>
                </c:pt>
                <c:pt idx="19" formatCode="#,##0">
                  <c:v>188828</c:v>
                </c:pt>
                <c:pt idx="20" formatCode="#,##0">
                  <c:v>193404</c:v>
                </c:pt>
                <c:pt idx="21" formatCode="#,##0">
                  <c:v>188102</c:v>
                </c:pt>
                <c:pt idx="22" formatCode="#,##0">
                  <c:v>198556</c:v>
                </c:pt>
                <c:pt idx="23" formatCode="#,##0">
                  <c:v>195295</c:v>
                </c:pt>
                <c:pt idx="24" formatCode="#,##0">
                  <c:v>200565</c:v>
                </c:pt>
                <c:pt idx="25" formatCode="#,##0">
                  <c:v>201710</c:v>
                </c:pt>
                <c:pt idx="26" formatCode="#,##0">
                  <c:v>192389</c:v>
                </c:pt>
                <c:pt idx="27" formatCode="#,##0">
                  <c:v>193509</c:v>
                </c:pt>
                <c:pt idx="28" formatCode="#,##0">
                  <c:v>196874</c:v>
                </c:pt>
                <c:pt idx="29" formatCode="#,##0">
                  <c:v>206105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45652</c:v>
                </c:pt>
                <c:pt idx="1">
                  <c:v>45653</c:v>
                </c:pt>
                <c:pt idx="2">
                  <c:v>45654</c:v>
                </c:pt>
                <c:pt idx="3">
                  <c:v>45655</c:v>
                </c:pt>
                <c:pt idx="4">
                  <c:v>45656</c:v>
                </c:pt>
                <c:pt idx="5">
                  <c:v>45657</c:v>
                </c:pt>
                <c:pt idx="6">
                  <c:v>45658</c:v>
                </c:pt>
                <c:pt idx="7">
                  <c:v>45659</c:v>
                </c:pt>
                <c:pt idx="8">
                  <c:v>45660</c:v>
                </c:pt>
                <c:pt idx="9">
                  <c:v>45661</c:v>
                </c:pt>
                <c:pt idx="10">
                  <c:v>45662</c:v>
                </c:pt>
                <c:pt idx="11">
                  <c:v>45663</c:v>
                </c:pt>
                <c:pt idx="12">
                  <c:v>45664</c:v>
                </c:pt>
                <c:pt idx="13">
                  <c:v>45665</c:v>
                </c:pt>
                <c:pt idx="14">
                  <c:v>45666</c:v>
                </c:pt>
                <c:pt idx="15">
                  <c:v>45667</c:v>
                </c:pt>
                <c:pt idx="16">
                  <c:v>45668</c:v>
                </c:pt>
                <c:pt idx="17">
                  <c:v>45669</c:v>
                </c:pt>
                <c:pt idx="18">
                  <c:v>45670</c:v>
                </c:pt>
                <c:pt idx="19">
                  <c:v>45671</c:v>
                </c:pt>
                <c:pt idx="20">
                  <c:v>45672</c:v>
                </c:pt>
                <c:pt idx="21">
                  <c:v>45673</c:v>
                </c:pt>
                <c:pt idx="22">
                  <c:v>45674</c:v>
                </c:pt>
                <c:pt idx="23">
                  <c:v>45675</c:v>
                </c:pt>
                <c:pt idx="24">
                  <c:v>45676</c:v>
                </c:pt>
                <c:pt idx="25">
                  <c:v>45677</c:v>
                </c:pt>
                <c:pt idx="26">
                  <c:v>45678</c:v>
                </c:pt>
                <c:pt idx="27">
                  <c:v>45679</c:v>
                </c:pt>
                <c:pt idx="28">
                  <c:v>45680</c:v>
                </c:pt>
                <c:pt idx="29">
                  <c:v>45681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256310</c:v>
                </c:pt>
                <c:pt idx="1">
                  <c:v>262946</c:v>
                </c:pt>
                <c:pt idx="2">
                  <c:v>269443</c:v>
                </c:pt>
                <c:pt idx="3">
                  <c:v>271836</c:v>
                </c:pt>
                <c:pt idx="4">
                  <c:v>258101</c:v>
                </c:pt>
                <c:pt idx="5">
                  <c:v>244120</c:v>
                </c:pt>
                <c:pt idx="6">
                  <c:v>247125</c:v>
                </c:pt>
                <c:pt idx="7">
                  <c:v>260705</c:v>
                </c:pt>
                <c:pt idx="8">
                  <c:v>258818</c:v>
                </c:pt>
                <c:pt idx="9">
                  <c:v>259494</c:v>
                </c:pt>
                <c:pt idx="10">
                  <c:v>265883</c:v>
                </c:pt>
                <c:pt idx="11">
                  <c:v>255304</c:v>
                </c:pt>
                <c:pt idx="12">
                  <c:v>240627</c:v>
                </c:pt>
                <c:pt idx="13" formatCode="#,##0">
                  <c:v>238972</c:v>
                </c:pt>
                <c:pt idx="14" formatCode="#,##0">
                  <c:v>239577</c:v>
                </c:pt>
                <c:pt idx="15" formatCode="#,##0">
                  <c:v>246913</c:v>
                </c:pt>
                <c:pt idx="16" formatCode="#,##0">
                  <c:v>250894</c:v>
                </c:pt>
                <c:pt idx="17" formatCode="#,##0">
                  <c:v>256144</c:v>
                </c:pt>
                <c:pt idx="18" formatCode="#,##0">
                  <c:v>242223</c:v>
                </c:pt>
                <c:pt idx="19" formatCode="#,##0">
                  <c:v>242145</c:v>
                </c:pt>
                <c:pt idx="20" formatCode="#,##0">
                  <c:v>244241</c:v>
                </c:pt>
                <c:pt idx="21" formatCode="#,##0">
                  <c:v>247332</c:v>
                </c:pt>
                <c:pt idx="22" formatCode="#,##0">
                  <c:v>245532</c:v>
                </c:pt>
                <c:pt idx="23" formatCode="#,##0">
                  <c:v>252055</c:v>
                </c:pt>
                <c:pt idx="24" formatCode="#,##0">
                  <c:v>256335</c:v>
                </c:pt>
                <c:pt idx="25" formatCode="#,##0">
                  <c:v>247791</c:v>
                </c:pt>
                <c:pt idx="26" formatCode="#,##0">
                  <c:v>240108</c:v>
                </c:pt>
                <c:pt idx="27" formatCode="#,##0">
                  <c:v>242226</c:v>
                </c:pt>
                <c:pt idx="28" formatCode="#,##0">
                  <c:v>245794</c:v>
                </c:pt>
                <c:pt idx="29" formatCode="#,##0">
                  <c:v>254802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49358362916E-2"/>
                  <c:y val="-4.396251000272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03855960555E-2"/>
                  <c:y val="-3.093220052401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4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4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6" t="s">
        <v>6</v>
      </c>
      <c r="J30" s="26" t="s">
        <v>7</v>
      </c>
      <c r="K30" s="26" t="s">
        <v>8</v>
      </c>
      <c r="L30" s="26" t="s">
        <v>9</v>
      </c>
      <c r="M30" s="26" t="s">
        <v>10</v>
      </c>
      <c r="N30" s="26" t="s">
        <v>11</v>
      </c>
      <c r="O30" s="26" t="s">
        <v>12</v>
      </c>
      <c r="P30" s="26" t="s">
        <v>13</v>
      </c>
      <c r="Q30" s="26" t="s">
        <v>14</v>
      </c>
      <c r="R30" s="26" t="s">
        <v>15</v>
      </c>
      <c r="S30" s="26" t="s">
        <v>16</v>
      </c>
      <c r="T30" s="26" t="s">
        <v>17</v>
      </c>
      <c r="U30" s="26" t="s">
        <v>18</v>
      </c>
      <c r="V30" s="26" t="s">
        <v>19</v>
      </c>
      <c r="W30" s="26" t="s">
        <v>20</v>
      </c>
      <c r="X30" s="26" t="s">
        <v>21</v>
      </c>
      <c r="Y30" s="26" t="s">
        <v>22</v>
      </c>
      <c r="Z30" s="26" t="s">
        <v>23</v>
      </c>
      <c r="AA30" s="26" t="s">
        <v>24</v>
      </c>
      <c r="AB30" s="26" t="s">
        <v>25</v>
      </c>
      <c r="AC30" s="26" t="s">
        <v>26</v>
      </c>
      <c r="AD30" s="26" t="s">
        <v>27</v>
      </c>
      <c r="AE30" s="26" t="s">
        <v>28</v>
      </c>
      <c r="AF30" s="26" t="s">
        <v>29</v>
      </c>
      <c r="AG30" s="26" t="s">
        <v>30</v>
      </c>
      <c r="AH30" s="27" t="s">
        <v>31</v>
      </c>
      <c r="AI30" s="27" t="s">
        <v>32</v>
      </c>
      <c r="AJ30" s="27" t="s">
        <v>33</v>
      </c>
      <c r="AK30" s="28" t="s">
        <v>34</v>
      </c>
      <c r="AL30" s="29" t="s">
        <v>35</v>
      </c>
      <c r="AM30" s="24"/>
    </row>
    <row r="31" spans="1:39" ht="14.25" hidden="1" customHeight="1">
      <c r="A31" s="24"/>
      <c r="B31" s="62" t="s">
        <v>0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6"/>
      <c r="P31" s="66"/>
      <c r="Q31" s="66"/>
      <c r="R31" s="66"/>
      <c r="S31" s="66"/>
      <c r="T31" s="66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24"/>
    </row>
    <row r="32" spans="1:39" hidden="1">
      <c r="A32" s="24"/>
      <c r="B32" s="62" t="s">
        <v>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</row>
    <row r="33" spans="1:39" hidden="1">
      <c r="A33" s="24"/>
      <c r="B33" s="62" t="s">
        <v>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</row>
    <row r="34" spans="1:39" hidden="1">
      <c r="A34" s="24"/>
      <c r="B34" s="62" t="s">
        <v>2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</row>
    <row r="35" spans="1:39" hidden="1">
      <c r="A35" s="24"/>
      <c r="B35" s="62" t="s">
        <v>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</row>
    <row r="36" spans="1:39" hidden="1">
      <c r="A36" s="24"/>
      <c r="B36" s="62" t="s">
        <v>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</row>
    <row r="37" spans="1:39" hidden="1">
      <c r="A37" s="24"/>
      <c r="B37" s="62" t="s">
        <v>6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</row>
    <row r="38" spans="1:39" hidden="1">
      <c r="A38" s="24"/>
      <c r="B38" s="62" t="s">
        <v>7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</row>
    <row r="39" spans="1:39" hidden="1">
      <c r="A39" s="24"/>
      <c r="B39" s="62" t="s">
        <v>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</row>
    <row r="40" spans="1:39" hidden="1">
      <c r="A40" s="24"/>
      <c r="B40" s="62" t="s">
        <v>9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</row>
    <row r="41" spans="1:39" hidden="1">
      <c r="A41" s="24"/>
      <c r="B41" s="62" t="s">
        <v>10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</row>
    <row r="42" spans="1:39" hidden="1">
      <c r="A42" s="24"/>
      <c r="B42" s="62" t="s">
        <v>11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</row>
    <row r="43" spans="1:39" hidden="1">
      <c r="A43" s="24"/>
      <c r="B43" s="62" t="s">
        <v>12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</row>
    <row r="44" spans="1:39" hidden="1">
      <c r="A44" s="24"/>
      <c r="B44" s="62" t="s">
        <v>13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</row>
    <row r="45" spans="1:39" hidden="1">
      <c r="A45" s="24"/>
      <c r="B45" s="62" t="s">
        <v>14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</row>
    <row r="46" spans="1:39" hidden="1">
      <c r="A46" s="24"/>
      <c r="B46" s="62" t="s">
        <v>15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</row>
    <row r="47" spans="1:39" hidden="1">
      <c r="A47" s="24"/>
      <c r="B47" s="62" t="s">
        <v>16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</row>
    <row r="48" spans="1:39" hidden="1">
      <c r="A48" s="24"/>
      <c r="B48" s="62" t="s">
        <v>17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>
        <v>1078</v>
      </c>
    </row>
    <row r="49" spans="1:39" hidden="1">
      <c r="A49" s="24"/>
      <c r="B49" s="62" t="s">
        <v>18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24">
        <v>1115</v>
      </c>
    </row>
    <row r="50" spans="1:39">
      <c r="A50" s="24"/>
      <c r="B50" s="63" t="s">
        <v>36</v>
      </c>
      <c r="C50" s="44">
        <v>35645</v>
      </c>
      <c r="D50" s="37">
        <v>6347</v>
      </c>
      <c r="E50" s="37">
        <v>24019</v>
      </c>
      <c r="F50" s="37">
        <v>59841</v>
      </c>
      <c r="G50" s="37">
        <v>8980</v>
      </c>
      <c r="H50" s="37">
        <v>20202</v>
      </c>
      <c r="I50" s="38">
        <v>676</v>
      </c>
      <c r="J50" s="38">
        <v>0</v>
      </c>
      <c r="K50" s="38">
        <v>237</v>
      </c>
      <c r="L50" s="38">
        <v>102</v>
      </c>
      <c r="M50" s="39">
        <v>7631</v>
      </c>
      <c r="N50" s="39">
        <v>4764</v>
      </c>
      <c r="O50" s="38">
        <v>493</v>
      </c>
      <c r="P50" s="39">
        <v>1732</v>
      </c>
      <c r="Q50" s="39">
        <v>1061</v>
      </c>
      <c r="R50" s="38">
        <v>0</v>
      </c>
      <c r="S50" s="39">
        <v>3271</v>
      </c>
      <c r="T50" s="38">
        <v>338</v>
      </c>
      <c r="U50" s="39">
        <v>1367</v>
      </c>
      <c r="V50" s="38">
        <v>965</v>
      </c>
      <c r="W50" s="38">
        <v>0</v>
      </c>
      <c r="X50" s="39">
        <v>1687</v>
      </c>
      <c r="Y50" s="39">
        <v>1025</v>
      </c>
      <c r="Z50" s="38">
        <v>344</v>
      </c>
      <c r="AA50" s="38">
        <v>687</v>
      </c>
      <c r="AB50" s="39">
        <v>959</v>
      </c>
      <c r="AC50" s="39">
        <v>4766</v>
      </c>
      <c r="AD50" s="38">
        <v>350</v>
      </c>
      <c r="AE50" s="39">
        <v>5611</v>
      </c>
      <c r="AF50" s="39">
        <v>3875</v>
      </c>
      <c r="AG50" s="38">
        <v>0</v>
      </c>
      <c r="AH50" s="40">
        <v>274</v>
      </c>
      <c r="AI50" s="40">
        <v>206</v>
      </c>
      <c r="AJ50" s="44">
        <v>8378</v>
      </c>
      <c r="AK50" s="40">
        <v>272</v>
      </c>
      <c r="AL50" s="32">
        <f>SUM(C50:AK50)</f>
        <v>206105</v>
      </c>
      <c r="AM50" s="24"/>
    </row>
    <row r="51" spans="1:39">
      <c r="A51" s="24"/>
      <c r="B51" s="64" t="s">
        <v>37</v>
      </c>
      <c r="C51" s="44">
        <v>162685</v>
      </c>
      <c r="D51" s="40">
        <v>0</v>
      </c>
      <c r="E51" s="37">
        <v>9762</v>
      </c>
      <c r="F51" s="37">
        <v>42404</v>
      </c>
      <c r="G51" s="40">
        <v>815</v>
      </c>
      <c r="H51" s="37">
        <v>35423</v>
      </c>
      <c r="I51" s="38">
        <v>0</v>
      </c>
      <c r="J51" s="38">
        <v>0</v>
      </c>
      <c r="K51" s="38">
        <v>0</v>
      </c>
      <c r="L51" s="38">
        <v>0</v>
      </c>
      <c r="M51" s="39">
        <v>2071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0">
        <v>0</v>
      </c>
      <c r="AI51" s="40">
        <v>0</v>
      </c>
      <c r="AJ51" s="44">
        <v>1385</v>
      </c>
      <c r="AK51" s="40">
        <v>257</v>
      </c>
      <c r="AL51" s="32">
        <f t="shared" ref="AL51" si="0">SUM(C51:AK51)</f>
        <v>254802</v>
      </c>
      <c r="AM51" s="24"/>
    </row>
    <row r="52" spans="1:39">
      <c r="A52" s="24"/>
      <c r="B52" s="62" t="s">
        <v>35</v>
      </c>
      <c r="C52" s="45">
        <v>198330</v>
      </c>
      <c r="D52" s="46">
        <v>6347</v>
      </c>
      <c r="E52" s="46">
        <v>33781</v>
      </c>
      <c r="F52" s="46">
        <v>102245</v>
      </c>
      <c r="G52" s="46">
        <v>9795</v>
      </c>
      <c r="H52" s="46">
        <v>55625</v>
      </c>
      <c r="I52" s="47">
        <v>676</v>
      </c>
      <c r="J52" s="47">
        <v>0</v>
      </c>
      <c r="K52" s="47">
        <v>237</v>
      </c>
      <c r="L52" s="47">
        <v>102</v>
      </c>
      <c r="M52" s="46">
        <v>9702</v>
      </c>
      <c r="N52" s="46">
        <v>4764</v>
      </c>
      <c r="O52" s="47">
        <v>493</v>
      </c>
      <c r="P52" s="46">
        <v>1732</v>
      </c>
      <c r="Q52" s="46">
        <v>1061</v>
      </c>
      <c r="R52" s="47">
        <v>0</v>
      </c>
      <c r="S52" s="46">
        <v>3271</v>
      </c>
      <c r="T52" s="47">
        <v>338</v>
      </c>
      <c r="U52" s="46">
        <v>1367</v>
      </c>
      <c r="V52" s="47">
        <v>965</v>
      </c>
      <c r="W52" s="47">
        <v>0</v>
      </c>
      <c r="X52" s="46">
        <v>1687</v>
      </c>
      <c r="Y52" s="46">
        <v>1025</v>
      </c>
      <c r="Z52" s="47">
        <v>344</v>
      </c>
      <c r="AA52" s="47">
        <v>687</v>
      </c>
      <c r="AB52" s="46">
        <v>959</v>
      </c>
      <c r="AC52" s="46">
        <v>4766</v>
      </c>
      <c r="AD52" s="47">
        <v>350</v>
      </c>
      <c r="AE52" s="46">
        <v>5611</v>
      </c>
      <c r="AF52" s="46">
        <v>3875</v>
      </c>
      <c r="AG52" s="47">
        <v>0</v>
      </c>
      <c r="AH52" s="47">
        <v>274</v>
      </c>
      <c r="AI52" s="47">
        <v>206</v>
      </c>
      <c r="AJ52" s="45">
        <v>9763</v>
      </c>
      <c r="AK52" s="46">
        <v>529</v>
      </c>
      <c r="AL52" s="33">
        <f t="shared" ref="AL52" si="1">SUM(AL50:AL51)</f>
        <v>460907</v>
      </c>
      <c r="AM52" s="24"/>
    </row>
    <row r="53" spans="1:39" ht="15" customHeight="1">
      <c r="A53" s="24"/>
      <c r="B53" s="48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9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topLeftCell="A6" zoomScale="80" zoomScaleNormal="80" workbookViewId="0">
      <selection activeCell="A52" sqref="A52"/>
    </sheetView>
  </sheetViews>
  <sheetFormatPr defaultColWidth="9" defaultRowHeight="15"/>
  <cols>
    <col min="1" max="1" width="14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7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4"/>
      <c r="Q2" s="24"/>
      <c r="R2" s="24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24"/>
      <c r="AM2" s="24"/>
      <c r="AN2" s="24"/>
      <c r="AO2" s="24"/>
    </row>
    <row r="3" spans="1:4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  <c r="P29" s="26" t="s">
        <v>13</v>
      </c>
      <c r="Q29" s="26" t="s">
        <v>14</v>
      </c>
      <c r="R29" s="26" t="s">
        <v>15</v>
      </c>
      <c r="S29" s="26" t="s">
        <v>16</v>
      </c>
      <c r="T29" s="26" t="s">
        <v>17</v>
      </c>
      <c r="U29" s="26" t="s">
        <v>18</v>
      </c>
      <c r="V29" s="26" t="s">
        <v>19</v>
      </c>
      <c r="W29" s="26" t="s">
        <v>20</v>
      </c>
      <c r="X29" s="26" t="s">
        <v>21</v>
      </c>
      <c r="Y29" s="26" t="s">
        <v>22</v>
      </c>
      <c r="Z29" s="26" t="s">
        <v>23</v>
      </c>
      <c r="AA29" s="26" t="s">
        <v>24</v>
      </c>
      <c r="AB29" s="26" t="s">
        <v>25</v>
      </c>
      <c r="AC29" s="26" t="s">
        <v>26</v>
      </c>
      <c r="AD29" s="26" t="s">
        <v>27</v>
      </c>
      <c r="AE29" s="26" t="s">
        <v>28</v>
      </c>
      <c r="AF29" s="26" t="s">
        <v>29</v>
      </c>
      <c r="AG29" s="26" t="s">
        <v>30</v>
      </c>
      <c r="AH29" s="27" t="s">
        <v>31</v>
      </c>
      <c r="AI29" s="27" t="s">
        <v>32</v>
      </c>
      <c r="AJ29" s="27" t="s">
        <v>33</v>
      </c>
      <c r="AK29" s="28" t="s">
        <v>34</v>
      </c>
      <c r="AL29" s="29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7"/>
      <c r="M30" s="67"/>
      <c r="N30" s="67"/>
      <c r="O30" s="66"/>
      <c r="P30" s="66"/>
      <c r="Q30" s="66"/>
      <c r="R30" s="66"/>
      <c r="S30" s="66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24"/>
      <c r="AN30" s="24"/>
      <c r="AO30" s="24"/>
    </row>
    <row r="31" spans="1:41" hidden="1">
      <c r="A31" s="24"/>
      <c r="B31" s="1" t="s">
        <v>3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24"/>
      <c r="AN31" s="24"/>
      <c r="AO31" s="24"/>
    </row>
    <row r="32" spans="1:41" hidden="1">
      <c r="A32" s="24"/>
      <c r="B32" s="1" t="s">
        <v>1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  <c r="AN32" s="24"/>
      <c r="AO32" s="24"/>
    </row>
    <row r="33" spans="1:41" hidden="1">
      <c r="A33" s="24"/>
      <c r="B33" s="1" t="s">
        <v>2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  <c r="AN33" s="24"/>
      <c r="AO33" s="24"/>
    </row>
    <row r="34" spans="1:41" hidden="1">
      <c r="A34" s="24"/>
      <c r="B34" s="1" t="s">
        <v>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  <c r="AN34" s="24"/>
      <c r="AO34" s="24"/>
    </row>
    <row r="35" spans="1:41" hidden="1">
      <c r="A35" s="24"/>
      <c r="B35" s="1" t="s">
        <v>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  <c r="AN35" s="24"/>
      <c r="AO35" s="24"/>
    </row>
    <row r="36" spans="1:41" hidden="1">
      <c r="A36" s="24"/>
      <c r="B36" s="1" t="s">
        <v>6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  <c r="AN36" s="24"/>
      <c r="AO36" s="24"/>
    </row>
    <row r="37" spans="1:41" hidden="1">
      <c r="A37" s="24"/>
      <c r="B37" s="1" t="s">
        <v>7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  <c r="AN37" s="24"/>
      <c r="AO37" s="24"/>
    </row>
    <row r="38" spans="1:41" hidden="1">
      <c r="A38" s="24"/>
      <c r="B38" s="1" t="s">
        <v>8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  <c r="AN38" s="24"/>
      <c r="AO38" s="24"/>
    </row>
    <row r="39" spans="1:41" hidden="1">
      <c r="A39" s="24"/>
      <c r="B39" s="1" t="s">
        <v>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  <c r="AN39" s="24"/>
      <c r="AO39" s="24"/>
    </row>
    <row r="40" spans="1:41" hidden="1">
      <c r="A40" s="24"/>
      <c r="B40" s="1" t="s">
        <v>10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  <c r="AN40" s="24"/>
      <c r="AO40" s="24"/>
    </row>
    <row r="41" spans="1:41" hidden="1">
      <c r="A41" s="24"/>
      <c r="B41" s="1" t="s">
        <v>11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  <c r="AN41" s="24"/>
      <c r="AO41" s="24"/>
    </row>
    <row r="42" spans="1:41" hidden="1">
      <c r="A42" s="24"/>
      <c r="B42" s="1" t="s">
        <v>12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  <c r="AN42" s="24"/>
      <c r="AO42" s="24"/>
    </row>
    <row r="43" spans="1:41" hidden="1">
      <c r="A43" s="24"/>
      <c r="B43" s="1" t="s">
        <v>13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  <c r="AN43" s="24"/>
      <c r="AO43" s="24"/>
    </row>
    <row r="44" spans="1:41" hidden="1">
      <c r="A44" s="24"/>
      <c r="B44" s="1" t="s">
        <v>14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  <c r="AN44" s="24"/>
      <c r="AO44" s="24"/>
    </row>
    <row r="45" spans="1:41" hidden="1">
      <c r="A45" s="24"/>
      <c r="B45" s="1" t="s">
        <v>15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  <c r="AN45" s="24"/>
      <c r="AO45" s="24"/>
    </row>
    <row r="46" spans="1:41" hidden="1">
      <c r="A46" s="24"/>
      <c r="B46" s="1" t="s">
        <v>16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  <c r="AN46" s="24"/>
      <c r="AO46" s="24"/>
    </row>
    <row r="47" spans="1:41" hidden="1">
      <c r="A47" s="24"/>
      <c r="B47" s="1" t="s">
        <v>17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  <c r="AN47" s="24"/>
      <c r="AO47" s="24"/>
    </row>
    <row r="48" spans="1:41" hidden="1">
      <c r="A48" s="24"/>
      <c r="B48" s="1" t="s">
        <v>18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/>
      <c r="AN48" s="24"/>
      <c r="AO48" s="24"/>
    </row>
    <row r="49" spans="1:41">
      <c r="A49" s="24"/>
      <c r="B49" s="30" t="s">
        <v>36</v>
      </c>
      <c r="C49" s="42">
        <v>238</v>
      </c>
      <c r="D49" s="42">
        <v>39</v>
      </c>
      <c r="E49" s="42">
        <v>138</v>
      </c>
      <c r="F49" s="42">
        <v>352</v>
      </c>
      <c r="G49" s="42">
        <v>54</v>
      </c>
      <c r="H49" s="42">
        <v>133</v>
      </c>
      <c r="I49" s="42">
        <v>4</v>
      </c>
      <c r="J49" s="42">
        <v>0</v>
      </c>
      <c r="K49" s="42">
        <v>4</v>
      </c>
      <c r="L49" s="42">
        <v>4</v>
      </c>
      <c r="M49" s="42">
        <v>46</v>
      </c>
      <c r="N49" s="42">
        <v>28</v>
      </c>
      <c r="O49" s="42">
        <v>4</v>
      </c>
      <c r="P49" s="42">
        <v>10</v>
      </c>
      <c r="Q49" s="42">
        <v>6</v>
      </c>
      <c r="R49" s="42">
        <v>0</v>
      </c>
      <c r="S49" s="42">
        <v>20</v>
      </c>
      <c r="T49" s="42">
        <v>2</v>
      </c>
      <c r="U49" s="42">
        <v>8</v>
      </c>
      <c r="V49" s="42">
        <v>6</v>
      </c>
      <c r="W49" s="42">
        <v>0</v>
      </c>
      <c r="X49" s="42">
        <v>10</v>
      </c>
      <c r="Y49" s="42">
        <v>6</v>
      </c>
      <c r="Z49" s="42">
        <v>2</v>
      </c>
      <c r="AA49" s="42">
        <v>8</v>
      </c>
      <c r="AB49" s="42">
        <v>6</v>
      </c>
      <c r="AC49" s="42">
        <v>28</v>
      </c>
      <c r="AD49" s="42">
        <v>2</v>
      </c>
      <c r="AE49" s="42">
        <v>36</v>
      </c>
      <c r="AF49" s="42">
        <v>24</v>
      </c>
      <c r="AG49" s="42">
        <v>0</v>
      </c>
      <c r="AH49" s="43">
        <v>4</v>
      </c>
      <c r="AI49" s="43">
        <v>4</v>
      </c>
      <c r="AJ49" s="43">
        <v>84</v>
      </c>
      <c r="AK49" s="43">
        <v>4</v>
      </c>
      <c r="AL49" s="36">
        <f>SUM(C49:AK49)</f>
        <v>1314</v>
      </c>
      <c r="AM49" s="24"/>
      <c r="AN49" s="24"/>
      <c r="AO49" s="24"/>
    </row>
    <row r="50" spans="1:41">
      <c r="A50" s="24"/>
      <c r="B50" s="31" t="s">
        <v>37</v>
      </c>
      <c r="C50" s="42">
        <v>832</v>
      </c>
      <c r="D50" s="42">
        <v>0</v>
      </c>
      <c r="E50" s="42">
        <v>64</v>
      </c>
      <c r="F50" s="42">
        <v>279</v>
      </c>
      <c r="G50" s="42">
        <v>8</v>
      </c>
      <c r="H50" s="42">
        <v>187</v>
      </c>
      <c r="I50" s="42">
        <v>0</v>
      </c>
      <c r="J50" s="42">
        <v>0</v>
      </c>
      <c r="K50" s="42">
        <v>0</v>
      </c>
      <c r="L50" s="42">
        <v>0</v>
      </c>
      <c r="M50" s="42">
        <v>16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3">
        <v>15</v>
      </c>
      <c r="AK50" s="43">
        <v>2</v>
      </c>
      <c r="AL50" s="36">
        <f t="shared" ref="AL50" si="0">SUM(C50:AK50)</f>
        <v>1403</v>
      </c>
      <c r="AM50" s="24"/>
      <c r="AN50" s="24"/>
      <c r="AO50" s="24"/>
    </row>
    <row r="51" spans="1:41">
      <c r="A51" s="24"/>
      <c r="B51" s="25" t="s">
        <v>35</v>
      </c>
      <c r="C51" s="41">
        <v>1070</v>
      </c>
      <c r="D51" s="41">
        <v>39</v>
      </c>
      <c r="E51" s="41">
        <v>202</v>
      </c>
      <c r="F51" s="41">
        <v>631</v>
      </c>
      <c r="G51" s="41">
        <v>62</v>
      </c>
      <c r="H51" s="41">
        <v>320</v>
      </c>
      <c r="I51" s="41">
        <v>4</v>
      </c>
      <c r="J51" s="41">
        <v>0</v>
      </c>
      <c r="K51" s="41">
        <v>4</v>
      </c>
      <c r="L51" s="41">
        <v>4</v>
      </c>
      <c r="M51" s="41">
        <v>62</v>
      </c>
      <c r="N51" s="41">
        <v>28</v>
      </c>
      <c r="O51" s="41">
        <v>4</v>
      </c>
      <c r="P51" s="41">
        <v>10</v>
      </c>
      <c r="Q51" s="41">
        <v>6</v>
      </c>
      <c r="R51" s="41">
        <v>0</v>
      </c>
      <c r="S51" s="41">
        <v>20</v>
      </c>
      <c r="T51" s="41">
        <v>2</v>
      </c>
      <c r="U51" s="41">
        <v>8</v>
      </c>
      <c r="V51" s="41">
        <v>6</v>
      </c>
      <c r="W51" s="41">
        <v>0</v>
      </c>
      <c r="X51" s="41">
        <v>10</v>
      </c>
      <c r="Y51" s="41">
        <v>6</v>
      </c>
      <c r="Z51" s="41">
        <v>2</v>
      </c>
      <c r="AA51" s="41">
        <v>8</v>
      </c>
      <c r="AB51" s="41">
        <v>6</v>
      </c>
      <c r="AC51" s="41">
        <v>28</v>
      </c>
      <c r="AD51" s="41">
        <v>2</v>
      </c>
      <c r="AE51" s="41">
        <v>36</v>
      </c>
      <c r="AF51" s="41">
        <v>24</v>
      </c>
      <c r="AG51" s="41">
        <v>0</v>
      </c>
      <c r="AH51" s="41">
        <v>4</v>
      </c>
      <c r="AI51" s="41">
        <v>4</v>
      </c>
      <c r="AJ51" s="41">
        <v>99</v>
      </c>
      <c r="AK51" s="41">
        <v>6</v>
      </c>
      <c r="AL51" s="35">
        <f t="shared" ref="AL51" si="1">SUM(AL49:AL50)</f>
        <v>2717</v>
      </c>
      <c r="AM51" s="24"/>
      <c r="AN51" s="24"/>
      <c r="AO51" s="24"/>
    </row>
    <row r="52" spans="1:41" ht="15" customHeight="1">
      <c r="A52" s="24"/>
      <c r="B52" s="48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3.140625" style="1" bestFit="1" customWidth="1"/>
    <col min="2" max="31" width="13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50">
        <v>45652</v>
      </c>
      <c r="C4" s="50">
        <v>45653</v>
      </c>
      <c r="D4" s="50">
        <v>45654</v>
      </c>
      <c r="E4" s="50">
        <v>45655</v>
      </c>
      <c r="F4" s="50">
        <v>45656</v>
      </c>
      <c r="G4" s="50">
        <v>45657</v>
      </c>
      <c r="H4" s="50">
        <v>45658</v>
      </c>
      <c r="I4" s="50">
        <v>45659</v>
      </c>
      <c r="J4" s="50">
        <v>45660</v>
      </c>
      <c r="K4" s="50">
        <v>45661</v>
      </c>
      <c r="L4" s="50">
        <v>45662</v>
      </c>
      <c r="M4" s="50">
        <v>45663</v>
      </c>
      <c r="N4" s="50">
        <v>45664</v>
      </c>
      <c r="O4" s="34">
        <v>45665</v>
      </c>
      <c r="P4" s="34">
        <v>45666</v>
      </c>
      <c r="Q4" s="34">
        <v>45667</v>
      </c>
      <c r="R4" s="34">
        <v>45668</v>
      </c>
      <c r="S4" s="34">
        <v>45669</v>
      </c>
      <c r="T4" s="34">
        <v>45670</v>
      </c>
      <c r="U4" s="34">
        <v>45671</v>
      </c>
      <c r="V4" s="34">
        <v>45672</v>
      </c>
      <c r="W4" s="34">
        <v>45673</v>
      </c>
      <c r="X4" s="34">
        <v>45674</v>
      </c>
      <c r="Y4" s="34">
        <v>45675</v>
      </c>
      <c r="Z4" s="34">
        <v>45676</v>
      </c>
      <c r="AA4" s="34">
        <v>45677</v>
      </c>
      <c r="AB4" s="34">
        <v>45678</v>
      </c>
      <c r="AC4" s="34">
        <v>45679</v>
      </c>
      <c r="AD4" s="34">
        <v>45680</v>
      </c>
      <c r="AE4" s="34">
        <v>45681</v>
      </c>
    </row>
    <row r="5" spans="1:31">
      <c r="A5" s="52" t="s">
        <v>36</v>
      </c>
      <c r="B5" s="51">
        <v>198396</v>
      </c>
      <c r="C5" s="51">
        <v>210233</v>
      </c>
      <c r="D5" s="51">
        <v>209094</v>
      </c>
      <c r="E5" s="51">
        <v>204288</v>
      </c>
      <c r="F5" s="51">
        <v>206666</v>
      </c>
      <c r="G5" s="51">
        <v>196839</v>
      </c>
      <c r="H5" s="51">
        <v>202593</v>
      </c>
      <c r="I5" s="51">
        <v>205197</v>
      </c>
      <c r="J5" s="51">
        <v>201202</v>
      </c>
      <c r="K5" s="51">
        <v>197289</v>
      </c>
      <c r="L5" s="51">
        <v>199801</v>
      </c>
      <c r="M5" s="51">
        <v>198867</v>
      </c>
      <c r="N5" s="51">
        <v>191942</v>
      </c>
      <c r="O5" s="32">
        <v>193729</v>
      </c>
      <c r="P5" s="32">
        <v>192269</v>
      </c>
      <c r="Q5" s="32">
        <v>202120</v>
      </c>
      <c r="R5" s="32">
        <v>192561</v>
      </c>
      <c r="S5" s="32">
        <v>192988</v>
      </c>
      <c r="T5" s="32">
        <v>196422</v>
      </c>
      <c r="U5" s="32">
        <v>188828</v>
      </c>
      <c r="V5" s="32">
        <v>193404</v>
      </c>
      <c r="W5" s="32">
        <v>188102</v>
      </c>
      <c r="X5" s="32">
        <v>198556</v>
      </c>
      <c r="Y5" s="32">
        <v>195295</v>
      </c>
      <c r="Z5" s="32">
        <v>200565</v>
      </c>
      <c r="AA5" s="32">
        <v>201710</v>
      </c>
      <c r="AB5" s="32">
        <v>192389</v>
      </c>
      <c r="AC5" s="32">
        <v>193509</v>
      </c>
      <c r="AD5" s="32">
        <v>196874</v>
      </c>
      <c r="AE5" s="32">
        <v>206105</v>
      </c>
    </row>
    <row r="6" spans="1:31">
      <c r="A6" s="53" t="s">
        <v>37</v>
      </c>
      <c r="B6" s="51">
        <v>256310</v>
      </c>
      <c r="C6" s="51">
        <v>262946</v>
      </c>
      <c r="D6" s="51">
        <v>269443</v>
      </c>
      <c r="E6" s="51">
        <v>271836</v>
      </c>
      <c r="F6" s="51">
        <v>258101</v>
      </c>
      <c r="G6" s="51">
        <v>244120</v>
      </c>
      <c r="H6" s="51">
        <v>247125</v>
      </c>
      <c r="I6" s="51">
        <v>260705</v>
      </c>
      <c r="J6" s="51">
        <v>258818</v>
      </c>
      <c r="K6" s="51">
        <v>259494</v>
      </c>
      <c r="L6" s="51">
        <v>265883</v>
      </c>
      <c r="M6" s="51">
        <v>255304</v>
      </c>
      <c r="N6" s="51">
        <v>240627</v>
      </c>
      <c r="O6" s="32">
        <v>238972</v>
      </c>
      <c r="P6" s="32">
        <v>239577</v>
      </c>
      <c r="Q6" s="32">
        <v>246913</v>
      </c>
      <c r="R6" s="32">
        <v>250894</v>
      </c>
      <c r="S6" s="32">
        <v>256144</v>
      </c>
      <c r="T6" s="32">
        <v>242223</v>
      </c>
      <c r="U6" s="32">
        <v>242145</v>
      </c>
      <c r="V6" s="32">
        <v>244241</v>
      </c>
      <c r="W6" s="32">
        <v>247332</v>
      </c>
      <c r="X6" s="32">
        <v>245532</v>
      </c>
      <c r="Y6" s="32">
        <v>252055</v>
      </c>
      <c r="Z6" s="32">
        <v>256335</v>
      </c>
      <c r="AA6" s="32">
        <v>247791</v>
      </c>
      <c r="AB6" s="32">
        <v>240108</v>
      </c>
      <c r="AC6" s="32">
        <v>242226</v>
      </c>
      <c r="AD6" s="32">
        <v>245794</v>
      </c>
      <c r="AE6" s="32">
        <v>254802</v>
      </c>
    </row>
    <row r="7" spans="1:31">
      <c r="A7" s="61" t="s">
        <v>35</v>
      </c>
      <c r="B7" s="51">
        <v>454706</v>
      </c>
      <c r="C7" s="51">
        <v>473179</v>
      </c>
      <c r="D7" s="51">
        <v>478537</v>
      </c>
      <c r="E7" s="51">
        <v>476124</v>
      </c>
      <c r="F7" s="51">
        <v>464767</v>
      </c>
      <c r="G7" s="51">
        <v>440959</v>
      </c>
      <c r="H7" s="51">
        <v>449718</v>
      </c>
      <c r="I7" s="51">
        <v>465902</v>
      </c>
      <c r="J7" s="51">
        <v>460020</v>
      </c>
      <c r="K7" s="51">
        <v>456783</v>
      </c>
      <c r="L7" s="51">
        <v>465684</v>
      </c>
      <c r="M7" s="51">
        <v>454171</v>
      </c>
      <c r="N7" s="51">
        <v>432569</v>
      </c>
      <c r="O7" s="33">
        <v>432701</v>
      </c>
      <c r="P7" s="33">
        <v>431846</v>
      </c>
      <c r="Q7" s="33">
        <v>449033</v>
      </c>
      <c r="R7" s="33">
        <v>443455</v>
      </c>
      <c r="S7" s="33">
        <v>449132</v>
      </c>
      <c r="T7" s="33">
        <v>438645</v>
      </c>
      <c r="U7" s="33">
        <v>430973</v>
      </c>
      <c r="V7" s="33">
        <v>437645</v>
      </c>
      <c r="W7" s="33">
        <v>435434</v>
      </c>
      <c r="X7" s="33">
        <v>444088</v>
      </c>
      <c r="Y7" s="33">
        <v>447350</v>
      </c>
      <c r="Z7" s="33">
        <v>456900</v>
      </c>
      <c r="AA7" s="33">
        <v>449501</v>
      </c>
      <c r="AB7" s="33">
        <v>432497</v>
      </c>
      <c r="AC7" s="33">
        <v>435735</v>
      </c>
      <c r="AD7" s="33">
        <v>442668</v>
      </c>
      <c r="AE7" s="33">
        <v>460907</v>
      </c>
    </row>
    <row r="8" spans="1:31">
      <c r="A8" s="4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69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3" style="3" bestFit="1" customWidth="1"/>
    <col min="4" max="16" width="16.710937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60">
        <v>45292</v>
      </c>
      <c r="E4" s="60">
        <v>45323</v>
      </c>
      <c r="F4" s="60">
        <v>45352</v>
      </c>
      <c r="G4" s="60">
        <v>45383</v>
      </c>
      <c r="H4" s="60">
        <v>45413</v>
      </c>
      <c r="I4" s="60">
        <v>45445</v>
      </c>
      <c r="J4" s="60">
        <v>45476</v>
      </c>
      <c r="K4" s="60">
        <v>45507</v>
      </c>
      <c r="L4" s="60">
        <v>45538</v>
      </c>
      <c r="M4" s="60">
        <v>45568</v>
      </c>
      <c r="N4" s="60">
        <v>45600</v>
      </c>
      <c r="O4" s="60">
        <v>45631</v>
      </c>
    </row>
    <row r="5" spans="1:30">
      <c r="A5" s="4"/>
      <c r="B5" s="4"/>
      <c r="C5" s="54" t="s">
        <v>36</v>
      </c>
      <c r="D5" s="57">
        <v>5726778</v>
      </c>
      <c r="E5" s="58">
        <v>5273841</v>
      </c>
      <c r="F5" s="58">
        <v>5452156</v>
      </c>
      <c r="G5" s="58">
        <v>5204559</v>
      </c>
      <c r="H5" s="58">
        <v>4883700</v>
      </c>
      <c r="I5" s="58">
        <v>4462006</v>
      </c>
      <c r="J5" s="58">
        <v>5063282</v>
      </c>
      <c r="K5" s="59">
        <v>5088364</v>
      </c>
      <c r="L5" s="59">
        <v>4277072</v>
      </c>
      <c r="M5" s="59">
        <v>5127094</v>
      </c>
      <c r="N5" s="59">
        <v>5514168</v>
      </c>
      <c r="O5" s="59">
        <v>5926302</v>
      </c>
    </row>
    <row r="6" spans="1:30">
      <c r="A6" s="4"/>
      <c r="B6" s="4"/>
      <c r="C6" s="55" t="s">
        <v>37</v>
      </c>
      <c r="D6" s="57">
        <v>6631466</v>
      </c>
      <c r="E6" s="58">
        <v>6516915</v>
      </c>
      <c r="F6" s="58">
        <v>6574140</v>
      </c>
      <c r="G6" s="58">
        <v>6233452</v>
      </c>
      <c r="H6" s="58">
        <v>5726133</v>
      </c>
      <c r="I6" s="58">
        <v>5608750</v>
      </c>
      <c r="J6" s="58">
        <v>6317029</v>
      </c>
      <c r="K6" s="59">
        <v>6375771</v>
      </c>
      <c r="L6" s="59">
        <v>5362921</v>
      </c>
      <c r="M6" s="59">
        <v>6177496</v>
      </c>
      <c r="N6" s="59">
        <v>6768202</v>
      </c>
      <c r="O6" s="59">
        <v>7688093</v>
      </c>
    </row>
    <row r="7" spans="1:30">
      <c r="C7" s="56" t="s">
        <v>38</v>
      </c>
      <c r="D7" s="57">
        <v>12358244</v>
      </c>
      <c r="E7" s="58">
        <v>11790756</v>
      </c>
      <c r="F7" s="58">
        <v>12026296</v>
      </c>
      <c r="G7" s="58">
        <v>11438011</v>
      </c>
      <c r="H7" s="58">
        <v>10609833</v>
      </c>
      <c r="I7" s="58">
        <v>10070756</v>
      </c>
      <c r="J7" s="58">
        <v>11380311</v>
      </c>
      <c r="K7" s="59">
        <v>11464135</v>
      </c>
      <c r="L7" s="59">
        <v>9639993</v>
      </c>
      <c r="M7" s="59">
        <v>11304590</v>
      </c>
      <c r="N7" s="59">
        <v>12282370</v>
      </c>
      <c r="O7" s="59">
        <v>13566382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80" zoomScaleNormal="8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24</v>
      </c>
      <c r="B2" s="16" t="str">
        <f>INDEX(J1:J12,MATCH(MONTH(Table1[DATE]),G1:G12,0))</f>
        <v>Jan</v>
      </c>
      <c r="C2" s="16">
        <f>YEAR(Table1[DATE])</f>
        <v>2025</v>
      </c>
      <c r="D2" s="16">
        <v>2024</v>
      </c>
      <c r="E2" s="18">
        <f>'30-Day PAX'!AE4</f>
        <v>45681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24th Jan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24th Jan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24th Jan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January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d1f8fc93-d40b-44ac-9772-57f29c0b5a08"/>
    <ds:schemaRef ds:uri="http://purl.org/dc/elements/1.1/"/>
    <ds:schemaRef ds:uri="http://purl.org/dc/dcmitype/"/>
    <ds:schemaRef ds:uri="http://schemas.microsoft.com/office/infopath/2007/PartnerControls"/>
    <ds:schemaRef ds:uri="e888b3db-7650-4fb5-87c2-1adeb607d113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2025-01-27T03:33:58Z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