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rayut.y\OneDrive - CAAT\Data and Information Service Group\1. Air Transport Statistics Data\01) Daily (+ India China)\02) ข้อมูลรายวัน ITD\202403\ข้อมูลให้ ITD 20240304\"/>
    </mc:Choice>
  </mc:AlternateContent>
  <xr:revisionPtr revIDLastSave="4" documentId="8_{A606524E-1C7A-4BB0-A96A-D2DE379AE971}" xr6:coauthVersionLast="36" xr6:coauthVersionMax="47" xr10:uidLastSave="{E091A705-AA5F-4250-9DA8-04A96ED74CD9}"/>
  <bookViews>
    <workbookView xWindow="0" yWindow="0" windowWidth="20490" windowHeight="7245" xr2:uid="{00000000-000D-0000-FFFF-FFFF00000000}"/>
  </bookViews>
  <sheets>
    <sheet name="Daily PAX" sheetId="235" r:id="rId1"/>
    <sheet name="Daily FMM" sheetId="236" r:id="rId2"/>
    <sheet name="30-Days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'30-Days PAX'!#REF!</definedName>
    <definedName name="_xlnm.Print_Area" localSheetId="1">'Daily FMM'!$B$54:$AK$85</definedName>
    <definedName name="_xlnm.Print_Area" localSheetId="0">'Daily PAX'!$B$53:$AK$81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40" l="1"/>
  <c r="B7" i="240"/>
  <c r="B5" i="240"/>
  <c r="B11" i="240"/>
  <c r="D2" i="240"/>
  <c r="D7" i="238" l="1"/>
  <c r="E7" i="238"/>
  <c r="F7" i="238"/>
  <c r="G7" i="238"/>
  <c r="H7" i="238"/>
  <c r="I7" i="238"/>
  <c r="J7" i="238"/>
  <c r="K7" i="238"/>
  <c r="L7" i="238"/>
  <c r="H23" i="235"/>
  <c r="I23" i="235"/>
  <c r="AG23" i="235"/>
  <c r="AH23" i="235"/>
  <c r="B23" i="236"/>
  <c r="C23" i="236"/>
  <c r="AJ23" i="236"/>
  <c r="AI23" i="236"/>
  <c r="AH23" i="236"/>
  <c r="AG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I23" i="236"/>
  <c r="H23" i="236"/>
  <c r="G23" i="236"/>
  <c r="F23" i="236"/>
  <c r="E23" i="236"/>
  <c r="D23" i="236"/>
  <c r="AK22" i="236"/>
  <c r="AK21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C23" i="235"/>
  <c r="B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<sst xmlns="http://schemas.openxmlformats.org/spreadsheetml/2006/main" count="168" uniqueCount="58">
  <si>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</si>
  <si>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</si>
  <si>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</si>
  <si>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</si>
  <si>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</si>
  <si>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</si>
  <si>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</si>
  <si>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</si>
  <si>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</si>
  <si>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</si>
  <si>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</si>
  <si>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</si>
  <si>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</si>
  <si>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</si>
  <si>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</si>
  <si>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</si>
  <si>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</si>
  <si>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</si>
  <si>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</si>
  <si>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</si>
  <si>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</si>
  <si>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</si>
  <si>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</si>
  <si>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</si>
  <si>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</si>
  <si>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</si>
  <si>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</si>
  <si>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</si>
  <si>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</si>
  <si>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</si>
  <si>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</si>
  <si>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</si>
  <si>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</si>
  <si>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</si>
  <si>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</si>
  <si>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</si>
  <si>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</si>
  <si>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</si>
  <si>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</si>
  <si>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</si>
  <si>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* หมายเหตุ : ข้อมูลของเดือน ก.พ.67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</si>
  <si>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</si>
  <si>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</si>
  <si>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</si>
  <si>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</si>
  <si>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</si>
  <si>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</si>
  <si>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</si>
  <si>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</si>
  <si>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</si>
  <si>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</si>
  <si>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March</t>
  </si>
  <si>
    <t>st</t>
  </si>
  <si>
    <t>nd</t>
  </si>
  <si>
    <t>rd</t>
  </si>
  <si>
    <t>th</t>
  </si>
  <si>
    <t>30-Days PAX</t>
  </si>
  <si>
    <t>12-Months PAX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</si>
</sst>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1"/>
      <color indexed="8"/>
      <name val="Tahoma"/>
      <family val="2"/>
      <scheme val="minor"/>
    </font>
    <font>
      <sz val="11"/>
      <color theme="1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7" fontId="4" fillId="0" borderId="0" applyFont="0" applyFill="0" applyBorder="0" applyAlignment="0" applyProtection="0"/>
    <xf numFmtId="0" fontId="12" fillId="15" borderId="0" applyNumberFormat="0" applyBorder="0" applyAlignment="0" applyProtection="0"/>
  </cellStyleXfs>
  <cellXfs count="43">
    <xf numFmtId="0" fontId="0" fillId="0" borderId="0" xfId="0"/>
    <xf numFmtId="0" fontId="3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6" fillId="0" borderId="0" xfId="1" applyFont="1" applyAlignment="1">
      <alignment vertical="center"/>
    </xf>
    <xf numFmtId="190" fontId="7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190" fontId="2" fillId="0" borderId="0" xfId="3" applyNumberFormat="1" applyFont="1" applyFill="1" applyAlignment="1">
      <alignment vertical="center"/>
    </xf>
    <xf numFmtId="0" fontId="9" fillId="0" borderId="0" xfId="1" applyFont="1" applyAlignment="1">
      <alignment vertical="center"/>
    </xf>
    <xf numFmtId="188" fontId="5" fillId="10" borderId="1" xfId="1" applyNumberFormat="1" applyFont="1" applyFill="1" applyBorder="1" applyAlignment="1">
      <alignment horizontal="center" vertical="center"/>
    </xf>
    <xf numFmtId="0" fontId="5" fillId="2" borderId="0" xfId="3" applyNumberFormat="1" applyFont="1" applyFill="1" applyAlignment="1">
      <alignment horizontal="left" vertical="center"/>
    </xf>
    <xf numFmtId="0" fontId="10" fillId="12" borderId="0" xfId="3" applyNumberFormat="1" applyFont="1" applyFill="1" applyAlignment="1">
      <alignment horizontal="left" vertical="center"/>
    </xf>
    <xf numFmtId="0" fontId="5" fillId="13" borderId="0" xfId="1" applyFont="1" applyFill="1" applyAlignment="1">
      <alignment horizontal="left" vertical="center"/>
    </xf>
    <xf numFmtId="189" fontId="5" fillId="3" borderId="1" xfId="1" applyNumberFormat="1" applyFont="1" applyFill="1" applyBorder="1" applyAlignment="1">
      <alignment horizontal="center" vertical="center"/>
    </xf>
    <xf numFmtId="0" fontId="10" fillId="14" borderId="0" xfId="3" applyNumberFormat="1" applyFont="1" applyFill="1" applyAlignment="1">
      <alignment vertical="center"/>
    </xf>
    <xf numFmtId="191" fontId="10" fillId="0" borderId="0" xfId="4" applyNumberFormat="1" applyFont="1" applyAlignment="1">
      <alignment vertical="center"/>
    </xf>
    <xf numFmtId="0" fontId="5" fillId="8" borderId="0" xfId="3" applyNumberFormat="1" applyFont="1" applyFill="1" applyAlignment="1">
      <alignment vertical="center"/>
    </xf>
    <xf numFmtId="0" fontId="5" fillId="2" borderId="0" xfId="1" applyNumberFormat="1" applyFont="1" applyFill="1" applyAlignment="1">
      <alignment vertical="center"/>
    </xf>
    <xf numFmtId="191" fontId="11" fillId="0" borderId="0" xfId="4" applyNumberFormat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12" fillId="3" borderId="2" xfId="0" applyFont="1" applyFill="1" applyBorder="1" applyAlignment="1">
      <alignment horizontal="center" vertical="center"/>
    </xf>
    <xf numFmtId="188" fontId="12" fillId="4" borderId="1" xfId="1" applyNumberFormat="1" applyFont="1" applyFill="1" applyBorder="1" applyAlignment="1">
      <alignment horizontal="center" vertical="center"/>
    </xf>
    <xf numFmtId="189" fontId="12" fillId="7" borderId="1" xfId="1" applyNumberFormat="1" applyFont="1" applyFill="1" applyBorder="1" applyAlignment="1">
      <alignment horizontal="center" vertical="center"/>
    </xf>
    <xf numFmtId="0" fontId="12" fillId="2" borderId="0" xfId="1" applyFont="1" applyFill="1" applyAlignment="1">
      <alignment vertical="center"/>
    </xf>
    <xf numFmtId="190" fontId="11" fillId="0" borderId="0" xfId="3" applyNumberFormat="1" applyFont="1" applyAlignment="1">
      <alignment horizontal="right" vertical="center"/>
    </xf>
    <xf numFmtId="0" fontId="3" fillId="11" borderId="0" xfId="1" applyFont="1" applyFill="1" applyAlignment="1">
      <alignment vertical="center"/>
    </xf>
    <xf numFmtId="191" fontId="6" fillId="0" borderId="0" xfId="4" applyNumberFormat="1" applyFont="1" applyAlignment="1">
      <alignment vertical="center"/>
    </xf>
    <xf numFmtId="3" fontId="8" fillId="0" borderId="0" xfId="0" applyNumberFormat="1" applyFont="1" applyBorder="1" applyAlignment="1">
      <alignment vertical="center"/>
    </xf>
    <xf numFmtId="188" fontId="12" fillId="5" borderId="1" xfId="1" applyNumberFormat="1" applyFont="1" applyFill="1" applyBorder="1" applyAlignment="1">
      <alignment horizontal="center" vertical="center"/>
    </xf>
    <xf numFmtId="188" fontId="12" fillId="6" borderId="1" xfId="1" applyNumberFormat="1" applyFont="1" applyFill="1" applyBorder="1" applyAlignment="1">
      <alignment horizontal="center" vertical="center"/>
    </xf>
    <xf numFmtId="0" fontId="12" fillId="8" borderId="0" xfId="1" applyFont="1" applyFill="1" applyAlignment="1">
      <alignment vertical="center"/>
    </xf>
    <xf numFmtId="0" fontId="12" fillId="9" borderId="0" xfId="1" applyFont="1" applyFill="1" applyAlignment="1">
      <alignment vertical="center"/>
    </xf>
    <xf numFmtId="191" fontId="13" fillId="0" borderId="0" xfId="4" applyNumberFormat="1" applyFont="1" applyAlignment="1">
      <alignment vertical="center"/>
    </xf>
    <xf numFmtId="190" fontId="1" fillId="0" borderId="0" xfId="3" applyNumberFormat="1" applyFont="1" applyAlignment="1">
      <alignment vertical="center"/>
    </xf>
    <xf numFmtId="190" fontId="1" fillId="0" borderId="0" xfId="3" applyNumberFormat="1" applyFont="1" applyFill="1" applyAlignment="1">
      <alignment vertical="center"/>
    </xf>
    <xf numFmtId="190" fontId="0" fillId="0" borderId="0" xfId="0" applyNumberFormat="1"/>
    <xf numFmtId="189" fontId="5" fillId="4" borderId="1" xfId="1" applyNumberFormat="1" applyFont="1" applyFill="1" applyBorder="1" applyAlignment="1">
      <alignment horizontal="center" vertical="center"/>
    </xf>
    <xf numFmtId="188" fontId="5" fillId="4" borderId="1" xfId="1" applyNumberFormat="1" applyFont="1" applyFill="1" applyBorder="1" applyAlignment="1">
      <alignment horizontal="center" vertical="center"/>
    </xf>
    <xf numFmtId="191" fontId="9" fillId="0" borderId="0" xfId="4" applyNumberFormat="1" applyFont="1" applyAlignment="1">
      <alignment vertical="center"/>
    </xf>
    <xf numFmtId="190" fontId="14" fillId="0" borderId="0" xfId="0" applyNumberFormat="1" applyFont="1" applyAlignment="1">
      <alignment vertical="center"/>
    </xf>
    <xf numFmtId="192" fontId="0" fillId="0" borderId="0" xfId="0" applyNumberFormat="1"/>
    <xf numFmtId="0" fontId="12" fillId="15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6">
    <cellStyle name="Accent4" xfId="5" builtinId="41"/>
    <cellStyle name="Comma" xfId="4" builtinId="3"/>
    <cellStyle name="Comma 2" xfId="3" xr:uid="{00000000-0005-0000-0000-000001000000}"/>
    <cellStyle name="Normal" xfId="0" builtinId="0"/>
    <cellStyle name="Normal 2" xfId="1" xr:uid="{00000000-0005-0000-0000-00000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4th March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31249</c:v>
                </c:pt>
                <c:pt idx="1">
                  <c:v>48890</c:v>
                </c:pt>
                <c:pt idx="2">
                  <c:v>18083</c:v>
                </c:pt>
                <c:pt idx="3">
                  <c:v>17061</c:v>
                </c:pt>
                <c:pt idx="4">
                  <c:v>7728</c:v>
                </c:pt>
                <c:pt idx="5">
                  <c:v>5285</c:v>
                </c:pt>
                <c:pt idx="6">
                  <c:v>572</c:v>
                </c:pt>
                <c:pt idx="7">
                  <c:v>187</c:v>
                </c:pt>
                <c:pt idx="8">
                  <c:v>66</c:v>
                </c:pt>
                <c:pt idx="9">
                  <c:v>6081</c:v>
                </c:pt>
                <c:pt idx="10">
                  <c:v>4537</c:v>
                </c:pt>
                <c:pt idx="11">
                  <c:v>328</c:v>
                </c:pt>
                <c:pt idx="12">
                  <c:v>1621</c:v>
                </c:pt>
                <c:pt idx="13">
                  <c:v>1003</c:v>
                </c:pt>
                <c:pt idx="14">
                  <c:v>2580</c:v>
                </c:pt>
                <c:pt idx="15">
                  <c:v>632</c:v>
                </c:pt>
                <c:pt idx="16">
                  <c:v>981</c:v>
                </c:pt>
                <c:pt idx="17">
                  <c:v>732</c:v>
                </c:pt>
                <c:pt idx="18">
                  <c:v>1116</c:v>
                </c:pt>
                <c:pt idx="19">
                  <c:v>919</c:v>
                </c:pt>
                <c:pt idx="20">
                  <c:v>346</c:v>
                </c:pt>
                <c:pt idx="21">
                  <c:v>320</c:v>
                </c:pt>
                <c:pt idx="22">
                  <c:v>862</c:v>
                </c:pt>
                <c:pt idx="23">
                  <c:v>3664</c:v>
                </c:pt>
                <c:pt idx="24">
                  <c:v>343</c:v>
                </c:pt>
                <c:pt idx="25">
                  <c:v>4992</c:v>
                </c:pt>
                <c:pt idx="26">
                  <c:v>3357</c:v>
                </c:pt>
                <c:pt idx="27">
                  <c:v>253</c:v>
                </c:pt>
                <c:pt idx="28">
                  <c:v>183</c:v>
                </c:pt>
                <c:pt idx="29">
                  <c:v>7866</c:v>
                </c:pt>
                <c:pt idx="30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147052</c:v>
                </c:pt>
                <c:pt idx="1">
                  <c:v>34722</c:v>
                </c:pt>
                <c:pt idx="2">
                  <c:v>26597</c:v>
                </c:pt>
                <c:pt idx="3">
                  <c:v>5962</c:v>
                </c:pt>
                <c:pt idx="4">
                  <c:v>697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1359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633</c:v>
                </c:pt>
                <c:pt idx="30">
                  <c:v>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4th March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220</c:v>
                </c:pt>
                <c:pt idx="1">
                  <c:v>311</c:v>
                </c:pt>
                <c:pt idx="2">
                  <c:v>120</c:v>
                </c:pt>
                <c:pt idx="3">
                  <c:v>111</c:v>
                </c:pt>
                <c:pt idx="4">
                  <c:v>50</c:v>
                </c:pt>
                <c:pt idx="5">
                  <c:v>34</c:v>
                </c:pt>
                <c:pt idx="6">
                  <c:v>4</c:v>
                </c:pt>
                <c:pt idx="7">
                  <c:v>2</c:v>
                </c:pt>
                <c:pt idx="8">
                  <c:v>4</c:v>
                </c:pt>
                <c:pt idx="9">
                  <c:v>38</c:v>
                </c:pt>
                <c:pt idx="10">
                  <c:v>30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10</c:v>
                </c:pt>
                <c:pt idx="17">
                  <c:v>6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6</c:v>
                </c:pt>
                <c:pt idx="23">
                  <c:v>24</c:v>
                </c:pt>
                <c:pt idx="24">
                  <c:v>2</c:v>
                </c:pt>
                <c:pt idx="25">
                  <c:v>32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78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685</c:v>
                </c:pt>
                <c:pt idx="1">
                  <c:v>216</c:v>
                </c:pt>
                <c:pt idx="2">
                  <c:v>137</c:v>
                </c:pt>
                <c:pt idx="3">
                  <c:v>41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4th March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'30-Days PAX'!$D$4:$AG$4</c:f>
              <c:numCache>
                <c:formatCode>B1d\-mmm</c:formatCode>
                <c:ptCount val="30"/>
                <c:pt idx="0">
                  <c:v>45326</c:v>
                </c:pt>
                <c:pt idx="1">
                  <c:v>45327</c:v>
                </c:pt>
                <c:pt idx="2">
                  <c:v>45328</c:v>
                </c:pt>
                <c:pt idx="3">
                  <c:v>45329</c:v>
                </c:pt>
                <c:pt idx="4">
                  <c:v>45330</c:v>
                </c:pt>
                <c:pt idx="5">
                  <c:v>45331</c:v>
                </c:pt>
                <c:pt idx="6">
                  <c:v>45332</c:v>
                </c:pt>
                <c:pt idx="7">
                  <c:v>45333</c:v>
                </c:pt>
                <c:pt idx="8">
                  <c:v>45334</c:v>
                </c:pt>
                <c:pt idx="9">
                  <c:v>45335</c:v>
                </c:pt>
                <c:pt idx="10">
                  <c:v>45336</c:v>
                </c:pt>
                <c:pt idx="11">
                  <c:v>45337</c:v>
                </c:pt>
                <c:pt idx="12">
                  <c:v>45338</c:v>
                </c:pt>
                <c:pt idx="13">
                  <c:v>45339</c:v>
                </c:pt>
                <c:pt idx="14">
                  <c:v>45340</c:v>
                </c:pt>
                <c:pt idx="15">
                  <c:v>45341</c:v>
                </c:pt>
                <c:pt idx="16">
                  <c:v>45342</c:v>
                </c:pt>
                <c:pt idx="17">
                  <c:v>45343</c:v>
                </c:pt>
                <c:pt idx="18">
                  <c:v>45344</c:v>
                </c:pt>
                <c:pt idx="19">
                  <c:v>45345</c:v>
                </c:pt>
                <c:pt idx="20">
                  <c:v>45346</c:v>
                </c:pt>
                <c:pt idx="21">
                  <c:v>45347</c:v>
                </c:pt>
                <c:pt idx="22">
                  <c:v>45348</c:v>
                </c:pt>
                <c:pt idx="23">
                  <c:v>45349</c:v>
                </c:pt>
                <c:pt idx="24">
                  <c:v>45350</c:v>
                </c:pt>
                <c:pt idx="25">
                  <c:v>45351</c:v>
                </c:pt>
                <c:pt idx="26">
                  <c:v>45352</c:v>
                </c:pt>
                <c:pt idx="27">
                  <c:v>45353</c:v>
                </c:pt>
                <c:pt idx="28">
                  <c:v>45354</c:v>
                </c:pt>
                <c:pt idx="29">
                  <c:v>45355</c:v>
                </c:pt>
              </c:numCache>
            </c:numRef>
          </c:cat>
          <c:val>
            <c:numRef>
              <c:f>'30-Days PAX'!$D$7:$AG$7</c:f>
              <c:numCache>
                <c:formatCode>_-* #,##0_-;\-* #,##0_-;_-* "-"??_-;_-@_-</c:formatCode>
                <c:ptCount val="30"/>
                <c:pt idx="0">
                  <c:v>419302</c:v>
                </c:pt>
                <c:pt idx="1">
                  <c:v>401997</c:v>
                </c:pt>
                <c:pt idx="2">
                  <c:v>393879</c:v>
                </c:pt>
                <c:pt idx="3">
                  <c:v>395823</c:v>
                </c:pt>
                <c:pt idx="4">
                  <c:v>405851</c:v>
                </c:pt>
                <c:pt idx="5">
                  <c:v>399899</c:v>
                </c:pt>
                <c:pt idx="6">
                  <c:v>391672</c:v>
                </c:pt>
                <c:pt idx="7">
                  <c:v>412289</c:v>
                </c:pt>
                <c:pt idx="8">
                  <c:v>408257</c:v>
                </c:pt>
                <c:pt idx="9">
                  <c:v>406713</c:v>
                </c:pt>
                <c:pt idx="10">
                  <c:v>401821</c:v>
                </c:pt>
                <c:pt idx="11">
                  <c:v>412669</c:v>
                </c:pt>
                <c:pt idx="12">
                  <c:v>419197</c:v>
                </c:pt>
                <c:pt idx="13">
                  <c:v>418388</c:v>
                </c:pt>
                <c:pt idx="14">
                  <c:v>421456</c:v>
                </c:pt>
                <c:pt idx="15">
                  <c:v>407997</c:v>
                </c:pt>
                <c:pt idx="16">
                  <c:v>397743</c:v>
                </c:pt>
                <c:pt idx="17">
                  <c:v>402586</c:v>
                </c:pt>
                <c:pt idx="18">
                  <c:v>406419</c:v>
                </c:pt>
                <c:pt idx="19">
                  <c:v>421070</c:v>
                </c:pt>
                <c:pt idx="20">
                  <c:v>414794</c:v>
                </c:pt>
                <c:pt idx="21">
                  <c:v>412706</c:v>
                </c:pt>
                <c:pt idx="22">
                  <c:v>413831</c:v>
                </c:pt>
                <c:pt idx="23">
                  <c:v>402598</c:v>
                </c:pt>
                <c:pt idx="24">
                  <c:v>395798</c:v>
                </c:pt>
                <c:pt idx="25">
                  <c:v>396235</c:v>
                </c:pt>
                <c:pt idx="26">
                  <c:v>403942</c:v>
                </c:pt>
                <c:pt idx="27">
                  <c:v>398265</c:v>
                </c:pt>
                <c:pt idx="28">
                  <c:v>405696</c:v>
                </c:pt>
                <c:pt idx="29">
                  <c:v>389339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'30-Days PAX'!$D$4:$AG$4</c:f>
              <c:numCache>
                <c:formatCode>B1d\-mmm</c:formatCode>
                <c:ptCount val="30"/>
                <c:pt idx="0">
                  <c:v>45326</c:v>
                </c:pt>
                <c:pt idx="1">
                  <c:v>45327</c:v>
                </c:pt>
                <c:pt idx="2">
                  <c:v>45328</c:v>
                </c:pt>
                <c:pt idx="3">
                  <c:v>45329</c:v>
                </c:pt>
                <c:pt idx="4">
                  <c:v>45330</c:v>
                </c:pt>
                <c:pt idx="5">
                  <c:v>45331</c:v>
                </c:pt>
                <c:pt idx="6">
                  <c:v>45332</c:v>
                </c:pt>
                <c:pt idx="7">
                  <c:v>45333</c:v>
                </c:pt>
                <c:pt idx="8">
                  <c:v>45334</c:v>
                </c:pt>
                <c:pt idx="9">
                  <c:v>45335</c:v>
                </c:pt>
                <c:pt idx="10">
                  <c:v>45336</c:v>
                </c:pt>
                <c:pt idx="11">
                  <c:v>45337</c:v>
                </c:pt>
                <c:pt idx="12">
                  <c:v>45338</c:v>
                </c:pt>
                <c:pt idx="13">
                  <c:v>45339</c:v>
                </c:pt>
                <c:pt idx="14">
                  <c:v>45340</c:v>
                </c:pt>
                <c:pt idx="15">
                  <c:v>45341</c:v>
                </c:pt>
                <c:pt idx="16">
                  <c:v>45342</c:v>
                </c:pt>
                <c:pt idx="17">
                  <c:v>45343</c:v>
                </c:pt>
                <c:pt idx="18">
                  <c:v>45344</c:v>
                </c:pt>
                <c:pt idx="19">
                  <c:v>45345</c:v>
                </c:pt>
                <c:pt idx="20">
                  <c:v>45346</c:v>
                </c:pt>
                <c:pt idx="21">
                  <c:v>45347</c:v>
                </c:pt>
                <c:pt idx="22">
                  <c:v>45348</c:v>
                </c:pt>
                <c:pt idx="23">
                  <c:v>45349</c:v>
                </c:pt>
                <c:pt idx="24">
                  <c:v>45350</c:v>
                </c:pt>
                <c:pt idx="25">
                  <c:v>45351</c:v>
                </c:pt>
                <c:pt idx="26">
                  <c:v>45352</c:v>
                </c:pt>
                <c:pt idx="27">
                  <c:v>45353</c:v>
                </c:pt>
                <c:pt idx="28">
                  <c:v>45354</c:v>
                </c:pt>
                <c:pt idx="29">
                  <c:v>45355</c:v>
                </c:pt>
              </c:numCache>
            </c:numRef>
          </c:cat>
          <c:val>
            <c:numRef>
              <c:f>'30-Days PAX'!$D$5:$AG$5</c:f>
              <c:numCache>
                <c:formatCode>_-* #,##0_-;\-* #,##0_-;_-* "-"??_-;_-@_-</c:formatCode>
                <c:ptCount val="30"/>
                <c:pt idx="0">
                  <c:v>188607</c:v>
                </c:pt>
                <c:pt idx="1">
                  <c:v>178896</c:v>
                </c:pt>
                <c:pt idx="2">
                  <c:v>176529</c:v>
                </c:pt>
                <c:pt idx="3">
                  <c:v>174687</c:v>
                </c:pt>
                <c:pt idx="4">
                  <c:v>183238</c:v>
                </c:pt>
                <c:pt idx="5">
                  <c:v>179814</c:v>
                </c:pt>
                <c:pt idx="6">
                  <c:v>171183</c:v>
                </c:pt>
                <c:pt idx="7">
                  <c:v>182904</c:v>
                </c:pt>
                <c:pt idx="8">
                  <c:v>181600</c:v>
                </c:pt>
                <c:pt idx="9">
                  <c:v>182148</c:v>
                </c:pt>
                <c:pt idx="10">
                  <c:v>172432</c:v>
                </c:pt>
                <c:pt idx="11">
                  <c:v>184181</c:v>
                </c:pt>
                <c:pt idx="12">
                  <c:v>190055</c:v>
                </c:pt>
                <c:pt idx="13">
                  <c:v>184987</c:v>
                </c:pt>
                <c:pt idx="14">
                  <c:v>188376</c:v>
                </c:pt>
                <c:pt idx="15">
                  <c:v>187411</c:v>
                </c:pt>
                <c:pt idx="16">
                  <c:v>180763</c:v>
                </c:pt>
                <c:pt idx="17">
                  <c:v>181157</c:v>
                </c:pt>
                <c:pt idx="18">
                  <c:v>185639</c:v>
                </c:pt>
                <c:pt idx="19">
                  <c:v>190914</c:v>
                </c:pt>
                <c:pt idx="20">
                  <c:v>184244</c:v>
                </c:pt>
                <c:pt idx="21">
                  <c:v>179134</c:v>
                </c:pt>
                <c:pt idx="22">
                  <c:v>188323</c:v>
                </c:pt>
                <c:pt idx="23">
                  <c:v>184941</c:v>
                </c:pt>
                <c:pt idx="24">
                  <c:v>174944</c:v>
                </c:pt>
                <c:pt idx="25">
                  <c:v>173339</c:v>
                </c:pt>
                <c:pt idx="26">
                  <c:v>176738</c:v>
                </c:pt>
                <c:pt idx="27">
                  <c:v>169776</c:v>
                </c:pt>
                <c:pt idx="28">
                  <c:v>177574</c:v>
                </c:pt>
                <c:pt idx="29">
                  <c:v>172111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'30-Days PAX'!$D$4:$AG$4</c:f>
              <c:numCache>
                <c:formatCode>B1d\-mmm</c:formatCode>
                <c:ptCount val="30"/>
                <c:pt idx="0">
                  <c:v>45326</c:v>
                </c:pt>
                <c:pt idx="1">
                  <c:v>45327</c:v>
                </c:pt>
                <c:pt idx="2">
                  <c:v>45328</c:v>
                </c:pt>
                <c:pt idx="3">
                  <c:v>45329</c:v>
                </c:pt>
                <c:pt idx="4">
                  <c:v>45330</c:v>
                </c:pt>
                <c:pt idx="5">
                  <c:v>45331</c:v>
                </c:pt>
                <c:pt idx="6">
                  <c:v>45332</c:v>
                </c:pt>
                <c:pt idx="7">
                  <c:v>45333</c:v>
                </c:pt>
                <c:pt idx="8">
                  <c:v>45334</c:v>
                </c:pt>
                <c:pt idx="9">
                  <c:v>45335</c:v>
                </c:pt>
                <c:pt idx="10">
                  <c:v>45336</c:v>
                </c:pt>
                <c:pt idx="11">
                  <c:v>45337</c:v>
                </c:pt>
                <c:pt idx="12">
                  <c:v>45338</c:v>
                </c:pt>
                <c:pt idx="13">
                  <c:v>45339</c:v>
                </c:pt>
                <c:pt idx="14">
                  <c:v>45340</c:v>
                </c:pt>
                <c:pt idx="15">
                  <c:v>45341</c:v>
                </c:pt>
                <c:pt idx="16">
                  <c:v>45342</c:v>
                </c:pt>
                <c:pt idx="17">
                  <c:v>45343</c:v>
                </c:pt>
                <c:pt idx="18">
                  <c:v>45344</c:v>
                </c:pt>
                <c:pt idx="19">
                  <c:v>45345</c:v>
                </c:pt>
                <c:pt idx="20">
                  <c:v>45346</c:v>
                </c:pt>
                <c:pt idx="21">
                  <c:v>45347</c:v>
                </c:pt>
                <c:pt idx="22">
                  <c:v>45348</c:v>
                </c:pt>
                <c:pt idx="23">
                  <c:v>45349</c:v>
                </c:pt>
                <c:pt idx="24">
                  <c:v>45350</c:v>
                </c:pt>
                <c:pt idx="25">
                  <c:v>45351</c:v>
                </c:pt>
                <c:pt idx="26">
                  <c:v>45352</c:v>
                </c:pt>
                <c:pt idx="27">
                  <c:v>45353</c:v>
                </c:pt>
                <c:pt idx="28">
                  <c:v>45354</c:v>
                </c:pt>
                <c:pt idx="29">
                  <c:v>45355</c:v>
                </c:pt>
              </c:numCache>
            </c:numRef>
          </c:cat>
          <c:val>
            <c:numRef>
              <c:f>'30-Days PAX'!$D$6:$AG$6</c:f>
              <c:numCache>
                <c:formatCode>_-* #,##0_-;\-* #,##0_-;_-* "-"??_-;_-@_-</c:formatCode>
                <c:ptCount val="30"/>
                <c:pt idx="0">
                  <c:v>230695</c:v>
                </c:pt>
                <c:pt idx="1">
                  <c:v>223101</c:v>
                </c:pt>
                <c:pt idx="2">
                  <c:v>217350</c:v>
                </c:pt>
                <c:pt idx="3">
                  <c:v>221136</c:v>
                </c:pt>
                <c:pt idx="4">
                  <c:v>222613</c:v>
                </c:pt>
                <c:pt idx="5">
                  <c:v>220085</c:v>
                </c:pt>
                <c:pt idx="6">
                  <c:v>220489</c:v>
                </c:pt>
                <c:pt idx="7">
                  <c:v>229385</c:v>
                </c:pt>
                <c:pt idx="8">
                  <c:v>226657</c:v>
                </c:pt>
                <c:pt idx="9">
                  <c:v>224565</c:v>
                </c:pt>
                <c:pt idx="10">
                  <c:v>229389</c:v>
                </c:pt>
                <c:pt idx="11">
                  <c:v>228488</c:v>
                </c:pt>
                <c:pt idx="12">
                  <c:v>229142</c:v>
                </c:pt>
                <c:pt idx="13">
                  <c:v>233401</c:v>
                </c:pt>
                <c:pt idx="14">
                  <c:v>233080</c:v>
                </c:pt>
                <c:pt idx="15">
                  <c:v>220586</c:v>
                </c:pt>
                <c:pt idx="16">
                  <c:v>216980</c:v>
                </c:pt>
                <c:pt idx="17">
                  <c:v>221429</c:v>
                </c:pt>
                <c:pt idx="18">
                  <c:v>220780</c:v>
                </c:pt>
                <c:pt idx="19">
                  <c:v>230156</c:v>
                </c:pt>
                <c:pt idx="20">
                  <c:v>230550</c:v>
                </c:pt>
                <c:pt idx="21">
                  <c:v>233572</c:v>
                </c:pt>
                <c:pt idx="22">
                  <c:v>225508</c:v>
                </c:pt>
                <c:pt idx="23">
                  <c:v>217657</c:v>
                </c:pt>
                <c:pt idx="24">
                  <c:v>220854</c:v>
                </c:pt>
                <c:pt idx="25">
                  <c:v>222896</c:v>
                </c:pt>
                <c:pt idx="26">
                  <c:v>227204</c:v>
                </c:pt>
                <c:pt idx="27">
                  <c:v>228489</c:v>
                </c:pt>
                <c:pt idx="28">
                  <c:v>228122</c:v>
                </c:pt>
                <c:pt idx="29">
                  <c:v>217228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March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10793785</c:v>
                </c:pt>
                <c:pt idx="1">
                  <c:v>10204000</c:v>
                </c:pt>
                <c:pt idx="2">
                  <c:v>9468093</c:v>
                </c:pt>
                <c:pt idx="3">
                  <c:v>9186472</c:v>
                </c:pt>
                <c:pt idx="4">
                  <c:v>10212655</c:v>
                </c:pt>
                <c:pt idx="5">
                  <c:v>10270045</c:v>
                </c:pt>
                <c:pt idx="6">
                  <c:v>8890888</c:v>
                </c:pt>
                <c:pt idx="7">
                  <c:v>10462501</c:v>
                </c:pt>
                <c:pt idx="8">
                  <c:v>10693674</c:v>
                </c:pt>
                <c:pt idx="9">
                  <c:v>11896110</c:v>
                </c:pt>
                <c:pt idx="10">
                  <c:v>12358244</c:v>
                </c:pt>
                <c:pt idx="11">
                  <c:v>11790756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5674101</c:v>
                </c:pt>
                <c:pt idx="1">
                  <c:v>5284127</c:v>
                </c:pt>
                <c:pt idx="2">
                  <c:v>4875541</c:v>
                </c:pt>
                <c:pt idx="3">
                  <c:v>4564161</c:v>
                </c:pt>
                <c:pt idx="4">
                  <c:v>4906598</c:v>
                </c:pt>
                <c:pt idx="5">
                  <c:v>4973595</c:v>
                </c:pt>
                <c:pt idx="6">
                  <c:v>4323268</c:v>
                </c:pt>
                <c:pt idx="7">
                  <c:v>5112748</c:v>
                </c:pt>
                <c:pt idx="8">
                  <c:v>5206039</c:v>
                </c:pt>
                <c:pt idx="9">
                  <c:v>5492273</c:v>
                </c:pt>
                <c:pt idx="10">
                  <c:v>5726778</c:v>
                </c:pt>
                <c:pt idx="11">
                  <c:v>5273841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5119684</c:v>
                </c:pt>
                <c:pt idx="1">
                  <c:v>4919873</c:v>
                </c:pt>
                <c:pt idx="2">
                  <c:v>4592552</c:v>
                </c:pt>
                <c:pt idx="3">
                  <c:v>4622311</c:v>
                </c:pt>
                <c:pt idx="4">
                  <c:v>5306057</c:v>
                </c:pt>
                <c:pt idx="5">
                  <c:v>5296450</c:v>
                </c:pt>
                <c:pt idx="6">
                  <c:v>4567620</c:v>
                </c:pt>
                <c:pt idx="7">
                  <c:v>5349753</c:v>
                </c:pt>
                <c:pt idx="8">
                  <c:v>5487635</c:v>
                </c:pt>
                <c:pt idx="9">
                  <c:v>6403837</c:v>
                </c:pt>
                <c:pt idx="10">
                  <c:v>6631466</c:v>
                </c:pt>
                <c:pt idx="11">
                  <c:v>6516915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>
      <selection activeCell="B60" sqref="B60"/>
    </sheetView>
  </sheetViews>
  <sheetFormatPr defaultColWidth="9" defaultRowHeight="14.25" x14ac:dyDescent="0.2"/>
  <cols>
    <col min="1" max="1" width="12.625" style="18" customWidth="1"/>
    <col min="2" max="2" width="12.875" style="18" bestFit="1" customWidth="1"/>
    <col min="3" max="3" width="10.75" style="18" bestFit="1" customWidth="1"/>
    <col min="4" max="5" width="12.125" style="18" bestFit="1" customWidth="1"/>
    <col min="6" max="6" width="11" style="18" customWidth="1"/>
    <col min="7" max="7" width="12.125" style="18" bestFit="1" customWidth="1"/>
    <col min="8" max="8" width="8.25" style="18" bestFit="1" customWidth="1"/>
    <col min="9" max="9" width="8.375" style="18" hidden="1" customWidth="1"/>
    <col min="10" max="10" width="8.25" style="18" bestFit="1" customWidth="1"/>
    <col min="11" max="11" width="8.375" style="18" bestFit="1" customWidth="1"/>
    <col min="12" max="13" width="10.75" style="18" bestFit="1" customWidth="1"/>
    <col min="14" max="14" width="8.625" style="18" bestFit="1" customWidth="1"/>
    <col min="15" max="15" width="10.25" style="18" bestFit="1" customWidth="1"/>
    <col min="16" max="16" width="10" style="18" bestFit="1" customWidth="1"/>
    <col min="17" max="17" width="8.375" style="18" hidden="1" customWidth="1"/>
    <col min="18" max="18" width="10.75" style="18" bestFit="1" customWidth="1"/>
    <col min="19" max="19" width="8.25" style="18" bestFit="1" customWidth="1"/>
    <col min="20" max="20" width="10.25" style="18" bestFit="1" customWidth="1"/>
    <col min="21" max="21" width="8.625" style="18" bestFit="1" customWidth="1"/>
    <col min="22" max="22" width="8.375" style="18" hidden="1" customWidth="1"/>
    <col min="23" max="23" width="10.25" style="18" bestFit="1" customWidth="1"/>
    <col min="24" max="24" width="10" style="18" bestFit="1" customWidth="1"/>
    <col min="25" max="26" width="8.625" style="18" bestFit="1" customWidth="1"/>
    <col min="27" max="27" width="10" style="18" bestFit="1" customWidth="1"/>
    <col min="28" max="28" width="10.75" style="18" bestFit="1" customWidth="1"/>
    <col min="29" max="29" width="8.375" style="18" bestFit="1" customWidth="1"/>
    <col min="30" max="31" width="10.75" style="18" bestFit="1" customWidth="1"/>
    <col min="32" max="32" width="8.375" style="18" hidden="1" customWidth="1"/>
    <col min="33" max="34" width="8.625" style="18" bestFit="1" customWidth="1"/>
    <col min="35" max="35" width="11.375" style="18" bestFit="1" customWidth="1"/>
    <col min="36" max="36" width="8.625" style="18" bestFit="1" customWidth="1"/>
    <col min="37" max="37" width="16.25" style="18" customWidth="1"/>
    <col min="38" max="16384" width="9" style="18"/>
  </cols>
  <sheetData>
    <row r="1" spans="1:37" x14ac:dyDescent="0.2">
      <c r="B1" s="19" t="s">
        <v>3</v>
      </c>
      <c r="C1" s="19" t="s">
        <v>5</v>
      </c>
      <c r="D1" s="19" t="s">
        <v>6</v>
      </c>
      <c r="E1" s="19" t="s">
        <v>4</v>
      </c>
      <c r="F1" s="19" t="s">
        <v>7</v>
      </c>
      <c r="G1" s="19" t="s">
        <v>8</v>
      </c>
      <c r="H1" s="20" t="s">
        <v>9</v>
      </c>
      <c r="I1" s="20" t="s">
        <v>10</v>
      </c>
      <c r="J1" s="20" t="s">
        <v>11</v>
      </c>
      <c r="K1" s="20" t="s">
        <v>12</v>
      </c>
      <c r="L1" s="20" t="s">
        <v>13</v>
      </c>
      <c r="M1" s="20" t="s">
        <v>14</v>
      </c>
      <c r="N1" s="20" t="s">
        <v>15</v>
      </c>
      <c r="O1" s="20" t="s">
        <v>16</v>
      </c>
      <c r="P1" s="20" t="s">
        <v>17</v>
      </c>
      <c r="Q1" s="20" t="s">
        <v>18</v>
      </c>
      <c r="R1" s="20" t="s">
        <v>19</v>
      </c>
      <c r="S1" s="20" t="s">
        <v>20</v>
      </c>
      <c r="T1" s="20" t="s">
        <v>21</v>
      </c>
      <c r="U1" s="20" t="s">
        <v>22</v>
      </c>
      <c r="V1" s="20" t="s">
        <v>23</v>
      </c>
      <c r="W1" s="20" t="s">
        <v>24</v>
      </c>
      <c r="X1" s="20" t="s">
        <v>25</v>
      </c>
      <c r="Y1" s="20" t="s">
        <v>26</v>
      </c>
      <c r="Z1" s="20" t="s">
        <v>27</v>
      </c>
      <c r="AA1" s="20" t="s">
        <v>28</v>
      </c>
      <c r="AB1" s="20" t="s">
        <v>29</v>
      </c>
      <c r="AC1" s="20" t="s">
        <v>30</v>
      </c>
      <c r="AD1" s="20" t="s">
        <v>31</v>
      </c>
      <c r="AE1" s="20" t="s">
        <v>32</v>
      </c>
      <c r="AF1" s="20" t="s">
        <v>33</v>
      </c>
      <c r="AG1" s="27" t="s">
        <v>34</v>
      </c>
      <c r="AH1" s="27" t="s">
        <v>35</v>
      </c>
      <c r="AI1" s="27" t="s">
        <v>36</v>
      </c>
      <c r="AJ1" s="28" t="s">
        <v>37</v>
      </c>
      <c r="AK1" s="21" t="s">
        <v>38</v>
      </c>
    </row>
    <row r="2" spans="1:37" ht="14.25" hidden="1" customHeight="1" x14ac:dyDescent="0.2">
      <c r="A2" s="18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33"/>
      <c r="M2" s="33"/>
      <c r="N2" s="32"/>
      <c r="O2" s="32"/>
      <c r="P2" s="32"/>
      <c r="Q2" s="32"/>
      <c r="R2" s="32"/>
      <c r="S2" s="32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idden="1" x14ac:dyDescent="0.2">
      <c r="A3" s="18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hidden="1" x14ac:dyDescent="0.2">
      <c r="A4" s="18" t="s">
        <v>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hidden="1" x14ac:dyDescent="0.2">
      <c r="A5" s="18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hidden="1" x14ac:dyDescent="0.2">
      <c r="A6" s="18" t="s">
        <v>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hidden="1" x14ac:dyDescent="0.2">
      <c r="A7" s="18" t="s">
        <v>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hidden="1" x14ac:dyDescent="0.2">
      <c r="A8" s="18" t="s">
        <v>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hidden="1" x14ac:dyDescent="0.2">
      <c r="A9" s="18" t="s">
        <v>10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hidden="1" x14ac:dyDescent="0.2">
      <c r="A10" s="18" t="s">
        <v>11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idden="1" x14ac:dyDescent="0.2">
      <c r="A11" s="18" t="s">
        <v>12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hidden="1" x14ac:dyDescent="0.2">
      <c r="A12" s="18" t="s">
        <v>13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hidden="1" x14ac:dyDescent="0.2">
      <c r="A13" s="18" t="s">
        <v>14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hidden="1" x14ac:dyDescent="0.2">
      <c r="A14" s="18" t="s">
        <v>15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hidden="1" x14ac:dyDescent="0.2">
      <c r="A15" s="18" t="s">
        <v>16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hidden="1" x14ac:dyDescent="0.2">
      <c r="A16" s="18" t="s">
        <v>17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hidden="1" x14ac:dyDescent="0.2">
      <c r="A17" s="18" t="s">
        <v>18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pans="1:37" hidden="1" x14ac:dyDescent="0.2">
      <c r="A18" s="18" t="s">
        <v>19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hidden="1" x14ac:dyDescent="0.2">
      <c r="A19" s="18" t="s">
        <v>20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</row>
    <row r="20" spans="1:37" hidden="1" x14ac:dyDescent="0.2">
      <c r="A20" s="18" t="s">
        <v>21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pans="1:37" x14ac:dyDescent="0.2">
      <c r="A21" s="29" t="s">
        <v>0</v>
      </c>
      <c r="B21" s="34">
        <v>31249</v>
      </c>
      <c r="C21" s="34">
        <v>5285</v>
      </c>
      <c r="D21" s="34">
        <v>17061</v>
      </c>
      <c r="E21" s="34">
        <v>48890</v>
      </c>
      <c r="F21" s="34">
        <v>7728</v>
      </c>
      <c r="G21" s="34">
        <v>18083</v>
      </c>
      <c r="H21" s="38">
        <v>572</v>
      </c>
      <c r="I21" s="38">
        <v>0</v>
      </c>
      <c r="J21" s="38">
        <v>187</v>
      </c>
      <c r="K21" s="38">
        <v>66</v>
      </c>
      <c r="L21" s="38">
        <v>6081</v>
      </c>
      <c r="M21" s="38">
        <v>4537</v>
      </c>
      <c r="N21" s="38">
        <v>328</v>
      </c>
      <c r="O21" s="38">
        <v>1621</v>
      </c>
      <c r="P21" s="38">
        <v>1003</v>
      </c>
      <c r="Q21" s="38">
        <v>0</v>
      </c>
      <c r="R21" s="38">
        <v>2580</v>
      </c>
      <c r="S21" s="38">
        <v>632</v>
      </c>
      <c r="T21" s="38">
        <v>981</v>
      </c>
      <c r="U21" s="38">
        <v>732</v>
      </c>
      <c r="V21" s="38">
        <v>0</v>
      </c>
      <c r="W21" s="38">
        <v>1116</v>
      </c>
      <c r="X21" s="38">
        <v>919</v>
      </c>
      <c r="Y21" s="38">
        <v>346</v>
      </c>
      <c r="Z21" s="38">
        <v>320</v>
      </c>
      <c r="AA21" s="38">
        <v>862</v>
      </c>
      <c r="AB21" s="38">
        <v>3664</v>
      </c>
      <c r="AC21" s="38">
        <v>343</v>
      </c>
      <c r="AD21" s="38">
        <v>4992</v>
      </c>
      <c r="AE21" s="38">
        <v>3357</v>
      </c>
      <c r="AF21" s="38">
        <v>0</v>
      </c>
      <c r="AG21" s="34">
        <v>253</v>
      </c>
      <c r="AH21" s="34">
        <v>183</v>
      </c>
      <c r="AI21" s="34">
        <v>7866</v>
      </c>
      <c r="AJ21" s="34">
        <v>274</v>
      </c>
      <c r="AK21" s="17">
        <f>SUM(B21:AJ21)</f>
        <v>172111</v>
      </c>
    </row>
    <row r="22" spans="1:37" x14ac:dyDescent="0.2">
      <c r="A22" s="30" t="s">
        <v>1</v>
      </c>
      <c r="B22" s="34">
        <v>147052</v>
      </c>
      <c r="C22" s="34">
        <v>0</v>
      </c>
      <c r="D22" s="34">
        <v>5962</v>
      </c>
      <c r="E22" s="34">
        <v>34722</v>
      </c>
      <c r="F22" s="34">
        <v>697</v>
      </c>
      <c r="G22" s="34">
        <v>26597</v>
      </c>
      <c r="H22" s="38">
        <v>0</v>
      </c>
      <c r="I22" s="38">
        <v>0</v>
      </c>
      <c r="J22" s="38">
        <v>0</v>
      </c>
      <c r="K22" s="38">
        <v>0</v>
      </c>
      <c r="L22" s="38">
        <v>1359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4">
        <v>0</v>
      </c>
      <c r="AH22" s="34">
        <v>0</v>
      </c>
      <c r="AI22" s="34">
        <v>633</v>
      </c>
      <c r="AJ22" s="34">
        <v>206</v>
      </c>
      <c r="AK22" s="17">
        <f>SUM(B22:AJ22)</f>
        <v>217228</v>
      </c>
    </row>
    <row r="23" spans="1:37" x14ac:dyDescent="0.2">
      <c r="A23" s="18" t="s">
        <v>38</v>
      </c>
      <c r="B23" s="17">
        <f t="shared" ref="B23:G23" si="0">SUM(B21:B22)</f>
        <v>178301</v>
      </c>
      <c r="C23" s="17">
        <f t="shared" si="0"/>
        <v>5285</v>
      </c>
      <c r="D23" s="17">
        <f t="shared" si="0"/>
        <v>23023</v>
      </c>
      <c r="E23" s="17">
        <f t="shared" si="0"/>
        <v>83612</v>
      </c>
      <c r="F23" s="17">
        <f t="shared" si="0"/>
        <v>8425</v>
      </c>
      <c r="G23" s="17">
        <f t="shared" si="0"/>
        <v>44680</v>
      </c>
      <c r="H23" s="17">
        <f t="shared" ref="H23:AF23" si="1">SUM(H21:H22)</f>
        <v>572</v>
      </c>
      <c r="I23" s="17">
        <f t="shared" si="1"/>
        <v>0</v>
      </c>
      <c r="J23" s="17">
        <f t="shared" si="1"/>
        <v>187</v>
      </c>
      <c r="K23" s="17">
        <f t="shared" si="1"/>
        <v>66</v>
      </c>
      <c r="L23" s="17">
        <f t="shared" si="1"/>
        <v>7440</v>
      </c>
      <c r="M23" s="17">
        <f t="shared" si="1"/>
        <v>4537</v>
      </c>
      <c r="N23" s="17">
        <f t="shared" si="1"/>
        <v>328</v>
      </c>
      <c r="O23" s="17">
        <f t="shared" si="1"/>
        <v>1621</v>
      </c>
      <c r="P23" s="17">
        <f t="shared" si="1"/>
        <v>1003</v>
      </c>
      <c r="Q23" s="17">
        <f t="shared" si="1"/>
        <v>0</v>
      </c>
      <c r="R23" s="17">
        <f t="shared" si="1"/>
        <v>2580</v>
      </c>
      <c r="S23" s="17">
        <f t="shared" si="1"/>
        <v>632</v>
      </c>
      <c r="T23" s="17">
        <f t="shared" si="1"/>
        <v>981</v>
      </c>
      <c r="U23" s="17">
        <f t="shared" si="1"/>
        <v>732</v>
      </c>
      <c r="V23" s="17">
        <f t="shared" si="1"/>
        <v>0</v>
      </c>
      <c r="W23" s="17">
        <f t="shared" si="1"/>
        <v>1116</v>
      </c>
      <c r="X23" s="17">
        <f t="shared" si="1"/>
        <v>919</v>
      </c>
      <c r="Y23" s="17">
        <f t="shared" si="1"/>
        <v>346</v>
      </c>
      <c r="Z23" s="17">
        <f t="shared" si="1"/>
        <v>320</v>
      </c>
      <c r="AA23" s="17">
        <f t="shared" si="1"/>
        <v>862</v>
      </c>
      <c r="AB23" s="17">
        <f t="shared" si="1"/>
        <v>3664</v>
      </c>
      <c r="AC23" s="17">
        <f t="shared" si="1"/>
        <v>343</v>
      </c>
      <c r="AD23" s="17">
        <f t="shared" si="1"/>
        <v>4992</v>
      </c>
      <c r="AE23" s="17">
        <f t="shared" si="1"/>
        <v>3357</v>
      </c>
      <c r="AF23" s="17">
        <f t="shared" si="1"/>
        <v>0</v>
      </c>
      <c r="AG23" s="17">
        <f>SUM(AG21:AG22)</f>
        <v>253</v>
      </c>
      <c r="AH23" s="17">
        <f>SUM(AH21:AH22)</f>
        <v>183</v>
      </c>
      <c r="AI23" s="17">
        <f>SUM(AI21:AI22)</f>
        <v>8499</v>
      </c>
      <c r="AJ23" s="17">
        <f>SUM(AJ21:AJ22)</f>
        <v>480</v>
      </c>
      <c r="AK23" s="17">
        <f>SUM(B23:AJ23)</f>
        <v>389339</v>
      </c>
    </row>
    <row r="24" spans="1:37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</row>
    <row r="25" spans="1:37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7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</row>
    <row r="27" spans="1:37" x14ac:dyDescent="0.2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</row>
    <row r="28" spans="1:37" x14ac:dyDescent="0.2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</row>
    <row r="86" spans="1:1" x14ac:dyDescent="0.2">
      <c r="A86" s="18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>
      <selection sqref="A1:AK23"/>
    </sheetView>
  </sheetViews>
  <sheetFormatPr defaultColWidth="9" defaultRowHeight="14.25" x14ac:dyDescent="0.2"/>
  <cols>
    <col min="1" max="1" width="14.625" style="18" customWidth="1"/>
    <col min="2" max="8" width="8.75" style="18" customWidth="1"/>
    <col min="9" max="9" width="8.75" style="18" hidden="1" customWidth="1"/>
    <col min="10" max="16" width="8.75" style="18" customWidth="1"/>
    <col min="17" max="17" width="8.75" style="18" hidden="1" customWidth="1"/>
    <col min="18" max="21" width="8.75" style="18" customWidth="1"/>
    <col min="22" max="22" width="8.75" style="18" hidden="1" customWidth="1"/>
    <col min="23" max="31" width="8.75" style="18" customWidth="1"/>
    <col min="32" max="32" width="8.75" style="18" hidden="1" customWidth="1"/>
    <col min="33" max="36" width="8.75" style="18" customWidth="1"/>
    <col min="37" max="37" width="14.75" style="18" customWidth="1"/>
    <col min="38" max="16384" width="9" style="18"/>
  </cols>
  <sheetData>
    <row r="1" spans="1:37" x14ac:dyDescent="0.2">
      <c r="B1" s="19" t="s">
        <v>3</v>
      </c>
      <c r="C1" s="19" t="s">
        <v>5</v>
      </c>
      <c r="D1" s="19" t="s">
        <v>6</v>
      </c>
      <c r="E1" s="19" t="s">
        <v>4</v>
      </c>
      <c r="F1" s="19" t="s">
        <v>7</v>
      </c>
      <c r="G1" s="19" t="s">
        <v>8</v>
      </c>
      <c r="H1" s="20" t="s">
        <v>9</v>
      </c>
      <c r="I1" s="20" t="s">
        <v>10</v>
      </c>
      <c r="J1" s="20" t="s">
        <v>11</v>
      </c>
      <c r="K1" s="20" t="s">
        <v>12</v>
      </c>
      <c r="L1" s="20" t="s">
        <v>13</v>
      </c>
      <c r="M1" s="20" t="s">
        <v>14</v>
      </c>
      <c r="N1" s="20" t="s">
        <v>15</v>
      </c>
      <c r="O1" s="20" t="s">
        <v>16</v>
      </c>
      <c r="P1" s="20" t="s">
        <v>17</v>
      </c>
      <c r="Q1" s="20" t="s">
        <v>18</v>
      </c>
      <c r="R1" s="20" t="s">
        <v>19</v>
      </c>
      <c r="S1" s="20" t="s">
        <v>20</v>
      </c>
      <c r="T1" s="20" t="s">
        <v>21</v>
      </c>
      <c r="U1" s="20" t="s">
        <v>22</v>
      </c>
      <c r="V1" s="20" t="s">
        <v>23</v>
      </c>
      <c r="W1" s="20" t="s">
        <v>24</v>
      </c>
      <c r="X1" s="20" t="s">
        <v>25</v>
      </c>
      <c r="Y1" s="20" t="s">
        <v>26</v>
      </c>
      <c r="Z1" s="20" t="s">
        <v>27</v>
      </c>
      <c r="AA1" s="20" t="s">
        <v>28</v>
      </c>
      <c r="AB1" s="20" t="s">
        <v>29</v>
      </c>
      <c r="AC1" s="20" t="s">
        <v>30</v>
      </c>
      <c r="AD1" s="20" t="s">
        <v>31</v>
      </c>
      <c r="AE1" s="20" t="s">
        <v>32</v>
      </c>
      <c r="AF1" s="20" t="s">
        <v>33</v>
      </c>
      <c r="AG1" s="27" t="s">
        <v>34</v>
      </c>
      <c r="AH1" s="27" t="s">
        <v>35</v>
      </c>
      <c r="AI1" s="27" t="s">
        <v>36</v>
      </c>
      <c r="AJ1" s="28" t="s">
        <v>37</v>
      </c>
      <c r="AK1" s="21" t="s">
        <v>38</v>
      </c>
    </row>
    <row r="2" spans="1:37" ht="14.25" hidden="1" customHeight="1" x14ac:dyDescent="0.2">
      <c r="A2" s="18" t="s">
        <v>3</v>
      </c>
      <c r="B2" s="32"/>
      <c r="C2" s="32"/>
      <c r="D2" s="32"/>
      <c r="E2" s="32"/>
      <c r="F2" s="32"/>
      <c r="G2" s="32"/>
      <c r="H2" s="32"/>
      <c r="I2" s="32"/>
      <c r="J2" s="32"/>
      <c r="K2" s="33"/>
      <c r="L2" s="33"/>
      <c r="M2" s="33"/>
      <c r="N2" s="32"/>
      <c r="O2" s="32"/>
      <c r="P2" s="32"/>
      <c r="Q2" s="32"/>
      <c r="R2" s="32"/>
      <c r="S2" s="32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</row>
    <row r="3" spans="1:37" hidden="1" x14ac:dyDescent="0.2">
      <c r="A3" s="18" t="s">
        <v>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</row>
    <row r="4" spans="1:37" hidden="1" x14ac:dyDescent="0.2">
      <c r="A4" s="18" t="s">
        <v>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</row>
    <row r="5" spans="1:37" hidden="1" x14ac:dyDescent="0.2">
      <c r="A5" s="18" t="s">
        <v>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</row>
    <row r="6" spans="1:37" hidden="1" x14ac:dyDescent="0.2">
      <c r="A6" s="18" t="s">
        <v>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</row>
    <row r="7" spans="1:37" hidden="1" x14ac:dyDescent="0.2">
      <c r="A7" s="18" t="s">
        <v>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</row>
    <row r="8" spans="1:37" hidden="1" x14ac:dyDescent="0.2">
      <c r="A8" s="18" t="s">
        <v>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</row>
    <row r="9" spans="1:37" hidden="1" x14ac:dyDescent="0.2">
      <c r="A9" s="18" t="s">
        <v>10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</row>
    <row r="10" spans="1:37" hidden="1" x14ac:dyDescent="0.2">
      <c r="A10" s="18" t="s">
        <v>11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</row>
    <row r="11" spans="1:37" hidden="1" x14ac:dyDescent="0.2">
      <c r="A11" s="18" t="s">
        <v>12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</row>
    <row r="12" spans="1:37" hidden="1" x14ac:dyDescent="0.2">
      <c r="A12" s="18" t="s">
        <v>13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</row>
    <row r="13" spans="1:37" hidden="1" x14ac:dyDescent="0.2">
      <c r="A13" s="18" t="s">
        <v>14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</row>
    <row r="14" spans="1:37" hidden="1" x14ac:dyDescent="0.2">
      <c r="A14" s="18" t="s">
        <v>15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</row>
    <row r="15" spans="1:37" hidden="1" x14ac:dyDescent="0.2">
      <c r="A15" s="18" t="s">
        <v>16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</row>
    <row r="16" spans="1:37" hidden="1" x14ac:dyDescent="0.2">
      <c r="A16" s="18" t="s">
        <v>17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</row>
    <row r="17" spans="1:37" hidden="1" x14ac:dyDescent="0.2">
      <c r="A17" s="18" t="s">
        <v>18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</row>
    <row r="18" spans="1:37" hidden="1" x14ac:dyDescent="0.2">
      <c r="A18" s="18" t="s">
        <v>19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</row>
    <row r="19" spans="1:37" hidden="1" x14ac:dyDescent="0.2">
      <c r="A19" s="18" t="s">
        <v>20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</row>
    <row r="20" spans="1:37" hidden="1" x14ac:dyDescent="0.2">
      <c r="A20" s="18" t="s">
        <v>21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</row>
    <row r="21" spans="1:37" x14ac:dyDescent="0.2">
      <c r="A21" s="22" t="s">
        <v>0</v>
      </c>
      <c r="B21" s="34">
        <v>220</v>
      </c>
      <c r="C21" s="34">
        <v>34</v>
      </c>
      <c r="D21" s="34">
        <v>111</v>
      </c>
      <c r="E21" s="34">
        <v>311</v>
      </c>
      <c r="F21" s="34">
        <v>50</v>
      </c>
      <c r="G21" s="34">
        <v>120</v>
      </c>
      <c r="H21" s="38">
        <v>4</v>
      </c>
      <c r="I21" s="38">
        <v>0</v>
      </c>
      <c r="J21" s="38">
        <v>2</v>
      </c>
      <c r="K21" s="38">
        <v>4</v>
      </c>
      <c r="L21" s="38">
        <v>38</v>
      </c>
      <c r="M21" s="38">
        <v>30</v>
      </c>
      <c r="N21" s="38">
        <v>2</v>
      </c>
      <c r="O21" s="38">
        <v>10</v>
      </c>
      <c r="P21" s="38">
        <v>6</v>
      </c>
      <c r="Q21" s="38">
        <v>0</v>
      </c>
      <c r="R21" s="38">
        <v>16</v>
      </c>
      <c r="S21" s="38">
        <v>4</v>
      </c>
      <c r="T21" s="38">
        <v>10</v>
      </c>
      <c r="U21" s="38">
        <v>6</v>
      </c>
      <c r="V21" s="38">
        <v>0</v>
      </c>
      <c r="W21" s="38">
        <v>8</v>
      </c>
      <c r="X21" s="38">
        <v>6</v>
      </c>
      <c r="Y21" s="38">
        <v>2</v>
      </c>
      <c r="Z21" s="38">
        <v>8</v>
      </c>
      <c r="AA21" s="38">
        <v>6</v>
      </c>
      <c r="AB21" s="38">
        <v>24</v>
      </c>
      <c r="AC21" s="38">
        <v>2</v>
      </c>
      <c r="AD21" s="38">
        <v>32</v>
      </c>
      <c r="AE21" s="38">
        <v>22</v>
      </c>
      <c r="AF21" s="38">
        <v>0</v>
      </c>
      <c r="AG21" s="34">
        <v>4</v>
      </c>
      <c r="AH21" s="34">
        <v>4</v>
      </c>
      <c r="AI21" s="34">
        <v>78</v>
      </c>
      <c r="AJ21" s="34">
        <v>4</v>
      </c>
      <c r="AK21" s="23">
        <f>SUM(B21:AJ21)</f>
        <v>1178</v>
      </c>
    </row>
    <row r="22" spans="1:37" x14ac:dyDescent="0.2">
      <c r="A22" s="24" t="s">
        <v>1</v>
      </c>
      <c r="B22" s="34">
        <v>685</v>
      </c>
      <c r="C22" s="34">
        <v>0</v>
      </c>
      <c r="D22" s="34">
        <v>41</v>
      </c>
      <c r="E22" s="34">
        <v>216</v>
      </c>
      <c r="F22" s="34">
        <v>4</v>
      </c>
      <c r="G22" s="34">
        <v>137</v>
      </c>
      <c r="H22" s="38">
        <v>0</v>
      </c>
      <c r="I22" s="38">
        <v>0</v>
      </c>
      <c r="J22" s="38">
        <v>0</v>
      </c>
      <c r="K22" s="38">
        <v>0</v>
      </c>
      <c r="L22" s="38">
        <v>11</v>
      </c>
      <c r="M22" s="38">
        <v>0</v>
      </c>
      <c r="N22" s="38">
        <v>0</v>
      </c>
      <c r="O22" s="38">
        <v>0</v>
      </c>
      <c r="P22" s="38">
        <v>0</v>
      </c>
      <c r="Q22" s="38">
        <v>0</v>
      </c>
      <c r="R22" s="38">
        <v>0</v>
      </c>
      <c r="S22" s="38">
        <v>0</v>
      </c>
      <c r="T22" s="38">
        <v>0</v>
      </c>
      <c r="U22" s="38">
        <v>0</v>
      </c>
      <c r="V22" s="38">
        <v>0</v>
      </c>
      <c r="W22" s="38">
        <v>0</v>
      </c>
      <c r="X22" s="38">
        <v>0</v>
      </c>
      <c r="Y22" s="38">
        <v>0</v>
      </c>
      <c r="Z22" s="38">
        <v>0</v>
      </c>
      <c r="AA22" s="38">
        <v>0</v>
      </c>
      <c r="AB22" s="38">
        <v>0</v>
      </c>
      <c r="AC22" s="38">
        <v>0</v>
      </c>
      <c r="AD22" s="38">
        <v>0</v>
      </c>
      <c r="AE22" s="38">
        <v>0</v>
      </c>
      <c r="AF22" s="38">
        <v>0</v>
      </c>
      <c r="AG22" s="34">
        <v>0</v>
      </c>
      <c r="AH22" s="34">
        <v>0</v>
      </c>
      <c r="AI22" s="34">
        <v>6</v>
      </c>
      <c r="AJ22" s="34">
        <v>2</v>
      </c>
      <c r="AK22" s="23">
        <f>SUM(B22:AJ22)</f>
        <v>1102</v>
      </c>
    </row>
    <row r="23" spans="1:37" x14ac:dyDescent="0.2">
      <c r="A23" s="18" t="s">
        <v>38</v>
      </c>
      <c r="B23" s="23">
        <f>SUM(B21:B22)</f>
        <v>905</v>
      </c>
      <c r="C23" s="23">
        <f t="shared" ref="C23:AJ23" si="0">SUM(C21:C22)</f>
        <v>34</v>
      </c>
      <c r="D23" s="23">
        <f t="shared" si="0"/>
        <v>152</v>
      </c>
      <c r="E23" s="23">
        <f t="shared" si="0"/>
        <v>527</v>
      </c>
      <c r="F23" s="23">
        <f t="shared" si="0"/>
        <v>54</v>
      </c>
      <c r="G23" s="23">
        <f t="shared" si="0"/>
        <v>257</v>
      </c>
      <c r="H23" s="23">
        <f t="shared" si="0"/>
        <v>4</v>
      </c>
      <c r="I23" s="23">
        <f t="shared" si="0"/>
        <v>0</v>
      </c>
      <c r="J23" s="23">
        <f t="shared" si="0"/>
        <v>2</v>
      </c>
      <c r="K23" s="23">
        <f t="shared" si="0"/>
        <v>4</v>
      </c>
      <c r="L23" s="23">
        <f t="shared" si="0"/>
        <v>49</v>
      </c>
      <c r="M23" s="23">
        <f t="shared" si="0"/>
        <v>30</v>
      </c>
      <c r="N23" s="23">
        <f t="shared" si="0"/>
        <v>2</v>
      </c>
      <c r="O23" s="23">
        <f t="shared" si="0"/>
        <v>10</v>
      </c>
      <c r="P23" s="23">
        <f t="shared" si="0"/>
        <v>6</v>
      </c>
      <c r="Q23" s="23">
        <f t="shared" si="0"/>
        <v>0</v>
      </c>
      <c r="R23" s="23">
        <f t="shared" si="0"/>
        <v>16</v>
      </c>
      <c r="S23" s="23">
        <f t="shared" si="0"/>
        <v>4</v>
      </c>
      <c r="T23" s="23">
        <f t="shared" si="0"/>
        <v>10</v>
      </c>
      <c r="U23" s="23">
        <f t="shared" si="0"/>
        <v>6</v>
      </c>
      <c r="V23" s="23">
        <f t="shared" si="0"/>
        <v>0</v>
      </c>
      <c r="W23" s="23">
        <f t="shared" si="0"/>
        <v>8</v>
      </c>
      <c r="X23" s="23">
        <f t="shared" si="0"/>
        <v>6</v>
      </c>
      <c r="Y23" s="23">
        <f t="shared" si="0"/>
        <v>2</v>
      </c>
      <c r="Z23" s="23">
        <f t="shared" si="0"/>
        <v>8</v>
      </c>
      <c r="AA23" s="23">
        <f t="shared" si="0"/>
        <v>6</v>
      </c>
      <c r="AB23" s="23">
        <f t="shared" si="0"/>
        <v>24</v>
      </c>
      <c r="AC23" s="23">
        <f t="shared" si="0"/>
        <v>2</v>
      </c>
      <c r="AD23" s="23">
        <f t="shared" si="0"/>
        <v>32</v>
      </c>
      <c r="AE23" s="23">
        <f t="shared" si="0"/>
        <v>22</v>
      </c>
      <c r="AF23" s="23">
        <f t="shared" si="0"/>
        <v>0</v>
      </c>
      <c r="AG23" s="23">
        <f t="shared" si="0"/>
        <v>4</v>
      </c>
      <c r="AH23" s="23">
        <f t="shared" si="0"/>
        <v>4</v>
      </c>
      <c r="AI23" s="23">
        <f t="shared" si="0"/>
        <v>84</v>
      </c>
      <c r="AJ23" s="23">
        <f t="shared" si="0"/>
        <v>6</v>
      </c>
      <c r="AK23" s="23">
        <f>SUM(B23:AJ23)</f>
        <v>2280</v>
      </c>
    </row>
    <row r="24" spans="1:37" x14ac:dyDescent="0.2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</row>
    <row r="25" spans="1:37" x14ac:dyDescent="0.2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37" x14ac:dyDescent="0.2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G18"/>
  <sheetViews>
    <sheetView zoomScale="55" zoomScaleNormal="55" zoomScaleSheetLayoutView="70" workbookViewId="0">
      <selection activeCell="N65" sqref="N65"/>
    </sheetView>
  </sheetViews>
  <sheetFormatPr defaultColWidth="9" defaultRowHeight="14.25" x14ac:dyDescent="0.2"/>
  <cols>
    <col min="1" max="2" width="11.625" style="1" bestFit="1" customWidth="1"/>
    <col min="3" max="3" width="13.375" style="1" bestFit="1" customWidth="1"/>
    <col min="4" max="4" width="12.375" style="1" bestFit="1" customWidth="1"/>
    <col min="5" max="8" width="12.875" style="1" bestFit="1" customWidth="1"/>
    <col min="9" max="10" width="12.375" style="1" bestFit="1" customWidth="1"/>
    <col min="11" max="15" width="12.875" style="1" bestFit="1" customWidth="1"/>
    <col min="16" max="18" width="13.625" style="1" bestFit="1" customWidth="1"/>
    <col min="19" max="19" width="13.125" style="1" bestFit="1" customWidth="1"/>
    <col min="20" max="28" width="13.625" style="1" bestFit="1" customWidth="1"/>
    <col min="29" max="29" width="13.125" style="1" bestFit="1" customWidth="1"/>
    <col min="30" max="30" width="13.625" style="1" bestFit="1" customWidth="1"/>
    <col min="31" max="31" width="13.375" style="1" customWidth="1"/>
    <col min="32" max="32" width="13.625" style="1" bestFit="1" customWidth="1"/>
    <col min="33" max="33" width="14.375" style="1" customWidth="1"/>
    <col min="34" max="16384" width="9" style="1"/>
  </cols>
  <sheetData>
    <row r="4" spans="1:33" x14ac:dyDescent="0.2">
      <c r="C4" s="7"/>
      <c r="D4" s="36">
        <v>45326</v>
      </c>
      <c r="E4" s="36">
        <v>45327</v>
      </c>
      <c r="F4" s="36">
        <v>45328</v>
      </c>
      <c r="G4" s="36">
        <v>45329</v>
      </c>
      <c r="H4" s="36">
        <v>45330</v>
      </c>
      <c r="I4" s="36">
        <v>45331</v>
      </c>
      <c r="J4" s="36">
        <v>45332</v>
      </c>
      <c r="K4" s="36">
        <v>45333</v>
      </c>
      <c r="L4" s="36">
        <v>45334</v>
      </c>
      <c r="M4" s="36">
        <v>45335</v>
      </c>
      <c r="N4" s="36">
        <v>45336</v>
      </c>
      <c r="O4" s="36">
        <v>45337</v>
      </c>
      <c r="P4" s="36">
        <v>45338</v>
      </c>
      <c r="Q4" s="36">
        <v>45339</v>
      </c>
      <c r="R4" s="36">
        <v>45340</v>
      </c>
      <c r="S4" s="36">
        <v>45341</v>
      </c>
      <c r="T4" s="36">
        <v>45342</v>
      </c>
      <c r="U4" s="36">
        <v>45343</v>
      </c>
      <c r="V4" s="36">
        <v>45344</v>
      </c>
      <c r="W4" s="36">
        <v>45345</v>
      </c>
      <c r="X4" s="36">
        <v>45346</v>
      </c>
      <c r="Y4" s="36">
        <v>45347</v>
      </c>
      <c r="Z4" s="36">
        <v>45348</v>
      </c>
      <c r="AA4" s="36">
        <v>45349</v>
      </c>
      <c r="AB4" s="36">
        <v>45350</v>
      </c>
      <c r="AC4" s="36">
        <v>45351</v>
      </c>
      <c r="AD4" s="8">
        <v>45352</v>
      </c>
      <c r="AE4" s="8">
        <v>45353</v>
      </c>
      <c r="AF4" s="8">
        <v>45354</v>
      </c>
      <c r="AG4" s="8">
        <v>45355</v>
      </c>
    </row>
    <row r="5" spans="1:33" x14ac:dyDescent="0.2">
      <c r="A5" s="5"/>
      <c r="B5" s="5"/>
      <c r="C5" s="9" t="s">
        <v>0</v>
      </c>
      <c r="D5" s="31">
        <v>188607</v>
      </c>
      <c r="E5" s="31">
        <v>178896</v>
      </c>
      <c r="F5" s="31">
        <v>176529</v>
      </c>
      <c r="G5" s="31">
        <v>174687</v>
      </c>
      <c r="H5" s="31">
        <v>183238</v>
      </c>
      <c r="I5" s="31">
        <v>179814</v>
      </c>
      <c r="J5" s="31">
        <v>171183</v>
      </c>
      <c r="K5" s="31">
        <v>182904</v>
      </c>
      <c r="L5" s="31">
        <v>181600</v>
      </c>
      <c r="M5" s="31">
        <v>182148</v>
      </c>
      <c r="N5" s="31">
        <v>172432</v>
      </c>
      <c r="O5" s="31">
        <v>184181</v>
      </c>
      <c r="P5" s="31">
        <v>190055</v>
      </c>
      <c r="Q5" s="31">
        <v>184987</v>
      </c>
      <c r="R5" s="31">
        <v>188376</v>
      </c>
      <c r="S5" s="31">
        <v>187411</v>
      </c>
      <c r="T5" s="31">
        <v>180763</v>
      </c>
      <c r="U5" s="31">
        <v>181157</v>
      </c>
      <c r="V5" s="31">
        <v>185639</v>
      </c>
      <c r="W5" s="31">
        <v>190914</v>
      </c>
      <c r="X5" s="31">
        <v>184244</v>
      </c>
      <c r="Y5" s="31">
        <v>179134</v>
      </c>
      <c r="Z5" s="31">
        <v>188323</v>
      </c>
      <c r="AA5" s="31">
        <v>184941</v>
      </c>
      <c r="AB5" s="31">
        <v>174944</v>
      </c>
      <c r="AC5" s="31">
        <v>173339</v>
      </c>
      <c r="AD5" s="31">
        <v>176738</v>
      </c>
      <c r="AE5" s="31">
        <v>169776</v>
      </c>
      <c r="AF5" s="31">
        <v>177574</v>
      </c>
      <c r="AG5" s="31">
        <v>172111</v>
      </c>
    </row>
    <row r="6" spans="1:33" x14ac:dyDescent="0.2">
      <c r="A6" s="5"/>
      <c r="B6" s="6"/>
      <c r="C6" s="10" t="s">
        <v>1</v>
      </c>
      <c r="D6" s="31">
        <v>230695</v>
      </c>
      <c r="E6" s="31">
        <v>223101</v>
      </c>
      <c r="F6" s="31">
        <v>217350</v>
      </c>
      <c r="G6" s="31">
        <v>221136</v>
      </c>
      <c r="H6" s="31">
        <v>222613</v>
      </c>
      <c r="I6" s="31">
        <v>220085</v>
      </c>
      <c r="J6" s="31">
        <v>220489</v>
      </c>
      <c r="K6" s="31">
        <v>229385</v>
      </c>
      <c r="L6" s="31">
        <v>226657</v>
      </c>
      <c r="M6" s="31">
        <v>224565</v>
      </c>
      <c r="N6" s="31">
        <v>229389</v>
      </c>
      <c r="O6" s="31">
        <v>228488</v>
      </c>
      <c r="P6" s="31">
        <v>229142</v>
      </c>
      <c r="Q6" s="31">
        <v>233401</v>
      </c>
      <c r="R6" s="31">
        <v>233080</v>
      </c>
      <c r="S6" s="31">
        <v>220586</v>
      </c>
      <c r="T6" s="31">
        <v>216980</v>
      </c>
      <c r="U6" s="31">
        <v>221429</v>
      </c>
      <c r="V6" s="31">
        <v>220780</v>
      </c>
      <c r="W6" s="31">
        <v>230156</v>
      </c>
      <c r="X6" s="31">
        <v>230550</v>
      </c>
      <c r="Y6" s="31">
        <v>233572</v>
      </c>
      <c r="Z6" s="31">
        <v>225508</v>
      </c>
      <c r="AA6" s="31">
        <v>217657</v>
      </c>
      <c r="AB6" s="31">
        <v>220854</v>
      </c>
      <c r="AC6" s="31">
        <v>222896</v>
      </c>
      <c r="AD6" s="31">
        <v>227204</v>
      </c>
      <c r="AE6" s="31">
        <v>228489</v>
      </c>
      <c r="AF6" s="31">
        <v>228122</v>
      </c>
      <c r="AG6" s="31">
        <v>217228</v>
      </c>
    </row>
    <row r="7" spans="1:33" x14ac:dyDescent="0.2">
      <c r="A7" s="5"/>
      <c r="C7" s="11" t="s">
        <v>2</v>
      </c>
      <c r="D7" s="31">
        <v>419302</v>
      </c>
      <c r="E7" s="31">
        <v>401997</v>
      </c>
      <c r="F7" s="31">
        <v>393879</v>
      </c>
      <c r="G7" s="31">
        <v>395823</v>
      </c>
      <c r="H7" s="31">
        <v>405851</v>
      </c>
      <c r="I7" s="31">
        <v>399899</v>
      </c>
      <c r="J7" s="31">
        <v>391672</v>
      </c>
      <c r="K7" s="31">
        <v>412289</v>
      </c>
      <c r="L7" s="31">
        <v>408257</v>
      </c>
      <c r="M7" s="31">
        <v>406713</v>
      </c>
      <c r="N7" s="31">
        <v>401821</v>
      </c>
      <c r="O7" s="31">
        <v>412669</v>
      </c>
      <c r="P7" s="31">
        <v>419197</v>
      </c>
      <c r="Q7" s="31">
        <v>418388</v>
      </c>
      <c r="R7" s="31">
        <v>421456</v>
      </c>
      <c r="S7" s="31">
        <v>407997</v>
      </c>
      <c r="T7" s="31">
        <v>397743</v>
      </c>
      <c r="U7" s="31">
        <v>402586</v>
      </c>
      <c r="V7" s="31">
        <v>406419</v>
      </c>
      <c r="W7" s="31">
        <v>421070</v>
      </c>
      <c r="X7" s="31">
        <v>414794</v>
      </c>
      <c r="Y7" s="31">
        <v>412706</v>
      </c>
      <c r="Z7" s="31">
        <v>413831</v>
      </c>
      <c r="AA7" s="31">
        <v>402598</v>
      </c>
      <c r="AB7" s="31">
        <v>395798</v>
      </c>
      <c r="AC7" s="31">
        <v>396235</v>
      </c>
      <c r="AD7" s="31">
        <v>403942</v>
      </c>
      <c r="AE7" s="31">
        <v>398265</v>
      </c>
      <c r="AF7" s="31">
        <v>405696</v>
      </c>
      <c r="AG7" s="31">
        <v>389339</v>
      </c>
    </row>
    <row r="8" spans="1:33" x14ac:dyDescent="0.2">
      <c r="A8" s="5"/>
      <c r="B8" s="5"/>
      <c r="C8" s="5"/>
    </row>
    <row r="9" spans="1:33" x14ac:dyDescent="0.2">
      <c r="A9" s="6"/>
      <c r="B9" s="6"/>
      <c r="C9" s="6"/>
    </row>
    <row r="10" spans="1:33" x14ac:dyDescent="0.2">
      <c r="C10" s="5"/>
    </row>
    <row r="11" spans="1:33" x14ac:dyDescent="0.2">
      <c r="C11" s="5"/>
    </row>
    <row r="12" spans="1:33" x14ac:dyDescent="0.2">
      <c r="C12" s="5"/>
    </row>
    <row r="13" spans="1:33" x14ac:dyDescent="0.2">
      <c r="C13" s="5"/>
    </row>
    <row r="14" spans="1:33" x14ac:dyDescent="0.2">
      <c r="C14" s="5"/>
    </row>
    <row r="15" spans="1:33" x14ac:dyDescent="0.2">
      <c r="C15" s="5"/>
    </row>
    <row r="16" spans="1:33" x14ac:dyDescent="0.2">
      <c r="C16" s="2"/>
    </row>
    <row r="17" spans="3:3" x14ac:dyDescent="0.2">
      <c r="C17" s="2"/>
    </row>
    <row r="18" spans="3:3" x14ac:dyDescent="0.2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R47"/>
  <sheetViews>
    <sheetView zoomScale="70" zoomScaleNormal="70" workbookViewId="0">
      <selection activeCell="A15" sqref="A15"/>
    </sheetView>
  </sheetViews>
  <sheetFormatPr defaultColWidth="9" defaultRowHeight="15" x14ac:dyDescent="0.2"/>
  <cols>
    <col min="1" max="2" width="11.625" style="3" bestFit="1" customWidth="1"/>
    <col min="3" max="3" width="13" style="3" bestFit="1" customWidth="1"/>
    <col min="4" max="4" width="13.125" style="3" bestFit="1" customWidth="1"/>
    <col min="5" max="6" width="14.25" style="3" bestFit="1" customWidth="1"/>
    <col min="7" max="7" width="13.125" style="3" bestFit="1" customWidth="1"/>
    <col min="8" max="8" width="14.75" style="3" customWidth="1"/>
    <col min="9" max="9" width="13.875" style="3" bestFit="1" customWidth="1"/>
    <col min="10" max="10" width="14.25" style="3" bestFit="1" customWidth="1"/>
    <col min="11" max="11" width="15.625" style="3" customWidth="1"/>
    <col min="12" max="12" width="13.875" style="3" bestFit="1" customWidth="1"/>
    <col min="13" max="13" width="14.25" style="3" bestFit="1" customWidth="1"/>
    <col min="14" max="14" width="15.875" style="3" customWidth="1"/>
    <col min="15" max="15" width="15.375" style="3" customWidth="1"/>
    <col min="16" max="16" width="9" style="3"/>
    <col min="17" max="17" width="9" style="3" customWidth="1"/>
    <col min="18" max="18" width="15.375" style="3" customWidth="1"/>
    <col min="19" max="16384" width="9" style="3"/>
  </cols>
  <sheetData>
    <row r="2" spans="1:18" x14ac:dyDescent="0.2">
      <c r="D2" s="3" t="s">
        <v>40</v>
      </c>
    </row>
    <row r="4" spans="1:18" x14ac:dyDescent="0.2">
      <c r="C4" s="7"/>
      <c r="D4" s="12">
        <v>44986</v>
      </c>
      <c r="E4" s="12">
        <v>45017</v>
      </c>
      <c r="F4" s="12">
        <v>45047</v>
      </c>
      <c r="G4" s="12">
        <v>45078</v>
      </c>
      <c r="H4" s="12">
        <v>45108</v>
      </c>
      <c r="I4" s="12">
        <v>45139</v>
      </c>
      <c r="J4" s="12">
        <v>45170</v>
      </c>
      <c r="K4" s="12">
        <v>45200</v>
      </c>
      <c r="L4" s="12">
        <v>45231</v>
      </c>
      <c r="M4" s="12">
        <v>45261</v>
      </c>
      <c r="N4" s="35">
        <v>45292</v>
      </c>
      <c r="O4" s="35">
        <v>45323</v>
      </c>
    </row>
    <row r="5" spans="1:18" x14ac:dyDescent="0.2">
      <c r="A5" s="4"/>
      <c r="B5" s="4"/>
      <c r="C5" s="13" t="s">
        <v>0</v>
      </c>
      <c r="D5" s="14">
        <v>5674101</v>
      </c>
      <c r="E5" s="14">
        <v>5284127</v>
      </c>
      <c r="F5" s="14">
        <v>4875541</v>
      </c>
      <c r="G5" s="14">
        <v>4564161</v>
      </c>
      <c r="H5" s="14">
        <v>4906598</v>
      </c>
      <c r="I5" s="14">
        <v>4973595</v>
      </c>
      <c r="J5" s="14">
        <v>4323268</v>
      </c>
      <c r="K5" s="14">
        <v>5112748</v>
      </c>
      <c r="L5" s="14">
        <v>5206039</v>
      </c>
      <c r="M5" s="14">
        <v>5492273</v>
      </c>
      <c r="N5" s="37">
        <v>5726778</v>
      </c>
      <c r="O5" s="25">
        <v>5273841</v>
      </c>
    </row>
    <row r="6" spans="1:18" x14ac:dyDescent="0.2">
      <c r="A6" s="4"/>
      <c r="B6" s="4"/>
      <c r="C6" s="15" t="s">
        <v>1</v>
      </c>
      <c r="D6" s="14">
        <v>5119684</v>
      </c>
      <c r="E6" s="14">
        <v>4919873</v>
      </c>
      <c r="F6" s="14">
        <v>4592552</v>
      </c>
      <c r="G6" s="14">
        <v>4622311</v>
      </c>
      <c r="H6" s="14">
        <v>5306057</v>
      </c>
      <c r="I6" s="14">
        <v>5296450</v>
      </c>
      <c r="J6" s="14">
        <v>4567620</v>
      </c>
      <c r="K6" s="14">
        <v>5349753</v>
      </c>
      <c r="L6" s="14">
        <v>5487635</v>
      </c>
      <c r="M6" s="14">
        <v>6403837</v>
      </c>
      <c r="N6" s="37">
        <v>6631466</v>
      </c>
      <c r="O6" s="25">
        <v>6516915</v>
      </c>
    </row>
    <row r="7" spans="1:18" x14ac:dyDescent="0.2">
      <c r="C7" s="16" t="s">
        <v>2</v>
      </c>
      <c r="D7" s="14">
        <f t="shared" ref="D7:K7" si="0">SUM(D5:D6)</f>
        <v>10793785</v>
      </c>
      <c r="E7" s="14">
        <f t="shared" si="0"/>
        <v>10204000</v>
      </c>
      <c r="F7" s="14">
        <f t="shared" si="0"/>
        <v>9468093</v>
      </c>
      <c r="G7" s="14">
        <f t="shared" si="0"/>
        <v>9186472</v>
      </c>
      <c r="H7" s="14">
        <f t="shared" si="0"/>
        <v>10212655</v>
      </c>
      <c r="I7" s="14">
        <f t="shared" si="0"/>
        <v>10270045</v>
      </c>
      <c r="J7" s="14">
        <f t="shared" si="0"/>
        <v>8890888</v>
      </c>
      <c r="K7" s="14">
        <f t="shared" si="0"/>
        <v>10462501</v>
      </c>
      <c r="L7" s="14">
        <f>SUM(L5:L6)</f>
        <v>10693674</v>
      </c>
      <c r="M7" s="14">
        <v>11896110</v>
      </c>
      <c r="N7" s="37">
        <v>12358244</v>
      </c>
      <c r="O7" s="25">
        <v>11790756</v>
      </c>
    </row>
    <row r="8" spans="1:18" x14ac:dyDescent="0.2">
      <c r="A8" s="4"/>
      <c r="B8" s="4"/>
      <c r="C8" s="4"/>
    </row>
    <row r="9" spans="1:18" x14ac:dyDescent="0.2">
      <c r="A9" s="4"/>
      <c r="B9" s="4"/>
      <c r="C9" s="4"/>
      <c r="O9" s="26"/>
      <c r="P9" s="26"/>
      <c r="Q9" s="26"/>
    </row>
    <row r="10" spans="1:18" x14ac:dyDescent="0.2">
      <c r="R10" s="25"/>
    </row>
    <row r="11" spans="1:18" x14ac:dyDescent="0.2">
      <c r="R11" s="25"/>
    </row>
    <row r="12" spans="1:18" x14ac:dyDescent="0.2">
      <c r="R12" s="25"/>
    </row>
    <row r="47" ht="25.5" customHeight="1" x14ac:dyDescent="0.2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workbookViewId="0">
      <selection activeCell="E17" sqref="E17"/>
    </sheetView>
  </sheetViews>
  <sheetFormatPr defaultRowHeight="14.25" x14ac:dyDescent="0.2"/>
  <cols>
    <col min="1" max="1" width="9.125" customWidth="1"/>
    <col min="3" max="3" width="9.625" bestFit="1" customWidth="1"/>
    <col min="4" max="4" width="17.875" hidden="1" customWidth="1"/>
    <col min="5" max="5" width="13.625" customWidth="1"/>
    <col min="7" max="8" width="0" hidden="1" customWidth="1"/>
  </cols>
  <sheetData>
    <row r="1" spans="1:8" s="41" customFormat="1" x14ac:dyDescent="0.2">
      <c r="A1" s="40" t="s">
        <v>41</v>
      </c>
      <c r="B1" s="40" t="s">
        <v>42</v>
      </c>
      <c r="C1" s="40" t="s">
        <v>43</v>
      </c>
      <c r="D1" s="41" t="s">
        <v>50</v>
      </c>
      <c r="G1" s="41">
        <v>1</v>
      </c>
      <c r="H1" s="41" t="s">
        <v>52</v>
      </c>
    </row>
    <row r="2" spans="1:8" s="41" customFormat="1" x14ac:dyDescent="0.2">
      <c r="A2" s="41">
        <v>4</v>
      </c>
      <c r="B2" s="41" t="s">
        <v>51</v>
      </c>
      <c r="C2" s="41">
        <v>2024</v>
      </c>
      <c r="D2" s="42">
        <f>C2-1</f>
        <v>2023</v>
      </c>
      <c r="G2" s="41">
        <v>2</v>
      </c>
      <c r="H2" s="41" t="s">
        <v>53</v>
      </c>
    </row>
    <row r="3" spans="1:8" x14ac:dyDescent="0.2">
      <c r="G3">
        <v>3</v>
      </c>
      <c r="H3" t="s">
        <v>54</v>
      </c>
    </row>
    <row r="4" spans="1:8" hidden="1" x14ac:dyDescent="0.2">
      <c r="A4" t="s">
        <v>44</v>
      </c>
      <c r="G4">
        <v>4</v>
      </c>
      <c r="H4" t="s">
        <v>55</v>
      </c>
    </row>
    <row r="5" spans="1:8" hidden="1" x14ac:dyDescent="0.2">
      <c r="A5" t="s">
        <v>45</v>
      </c>
      <c r="B5" s="39" t="str">
        <f>A5&amp;$A$2&amp;VLOOKUP($A$2,$G$1:$H$31,2,0)&amp;" "&amp;$B$2&amp;" "&amp;$C$2</f>
        <v>Number of Total Passengers as of 4th March 2024</v>
      </c>
      <c r="G5">
        <v>5</v>
      </c>
      <c r="H5" t="s">
        <v>55</v>
      </c>
    </row>
    <row r="6" spans="1:8" hidden="1" x14ac:dyDescent="0.2">
      <c r="A6" t="s">
        <v>46</v>
      </c>
      <c r="G6">
        <v>6</v>
      </c>
      <c r="H6" t="s">
        <v>55</v>
      </c>
    </row>
    <row r="7" spans="1:8" hidden="1" x14ac:dyDescent="0.2">
      <c r="A7" t="s">
        <v>47</v>
      </c>
      <c r="B7" s="39" t="str">
        <f>A7&amp;$A$2&amp;VLOOKUP($A$2,$G$1:$H$31,2,0)&amp;" "&amp;$B$2&amp;" "&amp;$C$2</f>
        <v>Number of Total Flights as of 4th March 2024</v>
      </c>
      <c r="G7">
        <v>7</v>
      </c>
      <c r="H7" t="s">
        <v>55</v>
      </c>
    </row>
    <row r="8" spans="1:8" hidden="1" x14ac:dyDescent="0.2">
      <c r="A8" t="s">
        <v>56</v>
      </c>
      <c r="G8">
        <v>8</v>
      </c>
      <c r="H8" t="s">
        <v>55</v>
      </c>
    </row>
    <row r="9" spans="1:8" hidden="1" x14ac:dyDescent="0.2">
      <c r="A9" t="s">
        <v>48</v>
      </c>
      <c r="B9" s="39" t="str">
        <f>A9&amp;$A$2&amp;VLOOKUP($A$2,$G$1:$H$31,2,0)&amp;" "&amp;$B$2&amp;" "&amp;$C$2</f>
        <v>Total Passengers as of 4th March 2024</v>
      </c>
      <c r="G9">
        <v>9</v>
      </c>
      <c r="H9" t="s">
        <v>55</v>
      </c>
    </row>
    <row r="10" spans="1:8" hidden="1" x14ac:dyDescent="0.2">
      <c r="A10" t="s">
        <v>57</v>
      </c>
      <c r="G10">
        <v>10</v>
      </c>
      <c r="H10" t="s">
        <v>55</v>
      </c>
    </row>
    <row r="11" spans="1:8" hidden="1" x14ac:dyDescent="0.2">
      <c r="A11" t="s">
        <v>49</v>
      </c>
      <c r="B11" s="39" t="str">
        <f>A11&amp;$B$2&amp;" "&amp;$D$2</f>
        <v>Total Passengers since March 2023</v>
      </c>
      <c r="G11">
        <v>11</v>
      </c>
      <c r="H11" t="s">
        <v>55</v>
      </c>
    </row>
    <row r="12" spans="1:8" x14ac:dyDescent="0.2">
      <c r="G12">
        <v>12</v>
      </c>
      <c r="H12" t="s">
        <v>55</v>
      </c>
    </row>
    <row r="13" spans="1:8" x14ac:dyDescent="0.2">
      <c r="G13">
        <v>13</v>
      </c>
      <c r="H13" t="s">
        <v>55</v>
      </c>
    </row>
    <row r="14" spans="1:8" x14ac:dyDescent="0.2">
      <c r="G14">
        <v>14</v>
      </c>
      <c r="H14" t="s">
        <v>55</v>
      </c>
    </row>
    <row r="15" spans="1:8" x14ac:dyDescent="0.2">
      <c r="G15">
        <v>15</v>
      </c>
      <c r="H15" t="s">
        <v>55</v>
      </c>
    </row>
    <row r="16" spans="1:8" x14ac:dyDescent="0.2">
      <c r="G16">
        <v>16</v>
      </c>
      <c r="H16" t="s">
        <v>55</v>
      </c>
    </row>
    <row r="17" spans="7:8" x14ac:dyDescent="0.2">
      <c r="G17">
        <v>17</v>
      </c>
      <c r="H17" t="s">
        <v>55</v>
      </c>
    </row>
    <row r="18" spans="7:8" x14ac:dyDescent="0.2">
      <c r="G18">
        <v>18</v>
      </c>
      <c r="H18" t="s">
        <v>55</v>
      </c>
    </row>
    <row r="19" spans="7:8" x14ac:dyDescent="0.2">
      <c r="G19">
        <v>19</v>
      </c>
      <c r="H19" t="s">
        <v>55</v>
      </c>
    </row>
    <row r="20" spans="7:8" x14ac:dyDescent="0.2">
      <c r="G20">
        <v>20</v>
      </c>
      <c r="H20" t="s">
        <v>55</v>
      </c>
    </row>
    <row r="21" spans="7:8" x14ac:dyDescent="0.2">
      <c r="G21">
        <v>21</v>
      </c>
      <c r="H21" t="s">
        <v>52</v>
      </c>
    </row>
    <row r="22" spans="7:8" x14ac:dyDescent="0.2">
      <c r="G22">
        <v>22</v>
      </c>
      <c r="H22" t="s">
        <v>53</v>
      </c>
    </row>
    <row r="23" spans="7:8" x14ac:dyDescent="0.2">
      <c r="G23">
        <v>23</v>
      </c>
      <c r="H23" t="s">
        <v>54</v>
      </c>
    </row>
    <row r="24" spans="7:8" x14ac:dyDescent="0.2">
      <c r="G24">
        <v>24</v>
      </c>
      <c r="H24" t="s">
        <v>55</v>
      </c>
    </row>
    <row r="25" spans="7:8" x14ac:dyDescent="0.2">
      <c r="G25">
        <v>25</v>
      </c>
      <c r="H25" t="s">
        <v>55</v>
      </c>
    </row>
    <row r="26" spans="7:8" x14ac:dyDescent="0.2">
      <c r="G26">
        <v>26</v>
      </c>
      <c r="H26" t="s">
        <v>55</v>
      </c>
    </row>
    <row r="27" spans="7:8" x14ac:dyDescent="0.2">
      <c r="G27">
        <v>27</v>
      </c>
      <c r="H27" t="s">
        <v>55</v>
      </c>
    </row>
    <row r="28" spans="7:8" x14ac:dyDescent="0.2">
      <c r="G28">
        <v>28</v>
      </c>
      <c r="H28" t="s">
        <v>55</v>
      </c>
    </row>
    <row r="29" spans="7:8" x14ac:dyDescent="0.2">
      <c r="G29">
        <v>29</v>
      </c>
      <c r="H29" t="s">
        <v>55</v>
      </c>
    </row>
    <row r="30" spans="7:8" x14ac:dyDescent="0.2">
      <c r="G30">
        <v>30</v>
      </c>
      <c r="H30" t="s">
        <v>55</v>
      </c>
    </row>
    <row r="31" spans="7:8" x14ac:dyDescent="0.2">
      <c r="G31">
        <v>31</v>
      </c>
      <c r="H31" t="s">
        <v>52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A3B149-BE2F-4F1C-BAB3-CD55D8B5C35A}">
  <ds:schemaRefs>
    <ds:schemaRef ds:uri="http://purl.org/dc/dcmitype/"/>
    <ds:schemaRef ds:uri="http://schemas.microsoft.com/office/2006/documentManagement/types"/>
    <ds:schemaRef ds:uri="d1f8fc93-d40b-44ac-9772-57f29c0b5a08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elements/1.1/"/>
    <ds:schemaRef ds:uri="e888b3db-7650-4fb5-87c2-1adeb607d11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454D49-9ACA-4796-8458-38976DC2B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30-Days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Sarayut Yanasorn</cp:lastModifiedBy>
  <cp:lastPrinted>2023-10-31T06:57:52Z</cp:lastPrinted>
  <dcterms:created xsi:type="dcterms:W3CDTF">2022-10-17T04:10:42Z</dcterms:created>
  <dcterms:modified xsi:type="dcterms:W3CDTF">2024-03-05T07:07:34Z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0x01010062671F62AE03A94C9623D29DD269636E</vt:lpwstr>
  </property>
  <property fmtid="{D5CDD505-2E9C-101B-9397-08002B2CF9AE}" pid="3" name="MediaServiceImageTags">
    <vt:lpwstr/>
  </property>
</Properties>
</file>