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ant.c\OneDrive - CAAT\CAAT\ASC (Central Drive)\Data and Information Service Group\1. Air Transport Statistics Data\01) Daily (+ India China)\02) ข้อมูลรายวัน ITD\202404\ข้อมูลให้ ITD 20240413\"/>
    </mc:Choice>
  </mc:AlternateContent>
  <xr:revisionPtr revIDLastSave="0" documentId="6_{A8D65C71-9BDD-4D3E-96CC-04D1D39ABAC1}" xr6:coauthVersionLast="36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FMM'!$B$54:$AK$85</definedName>
    <definedName name="_xlnm.Print_Area" localSheetId="0">'Daily PAX'!$B$53:$AK$81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235" l="1"/>
  <c r="I23" i="235"/>
  <c r="K7" i="238"/>
  <c r="J7" i="238"/>
  <c r="I7" i="238"/>
  <c r="H7" i="238"/>
  <c r="G7" i="238"/>
  <c r="F7" i="238"/>
  <c r="E7" i="238"/>
  <c r="D7" i="238"/>
  <c r="AG23" i="235" l="1"/>
  <c r="AH23" i="235"/>
  <c r="B23" i="236"/>
  <c r="C23" i="236"/>
  <c r="B23" i="235"/>
  <c r="C23" i="235"/>
  <c r="AK21" i="236"/>
  <c r="AK22" i="236"/>
  <c r="AG23" i="236"/>
  <c r="AH23" i="236"/>
  <c r="B9" i="240"/>
  <c r="B7" i="240"/>
  <c r="B5" i="240"/>
  <c r="D2" i="240"/>
  <c r="B11" i="240"/>
  <c r="AJ23" i="236"/>
  <c r="AI23" i="236"/>
  <c r="AF23" i="236"/>
  <c r="AE23" i="236"/>
  <c r="AD23" i="236"/>
  <c r="AC23" i="236"/>
  <c r="AB23" i="236"/>
  <c r="AA23" i="236"/>
  <c r="Z23" i="236"/>
  <c r="Y23" i="236"/>
  <c r="X23" i="236"/>
  <c r="W23" i="236"/>
  <c r="V23" i="236"/>
  <c r="U23" i="236"/>
  <c r="T23" i="236"/>
  <c r="S23" i="236"/>
  <c r="R23" i="236"/>
  <c r="Q23" i="236"/>
  <c r="P23" i="236"/>
  <c r="O23" i="236"/>
  <c r="N23" i="236"/>
  <c r="M23" i="236"/>
  <c r="L23" i="236"/>
  <c r="K23" i="236"/>
  <c r="J23" i="236"/>
  <c r="I23" i="236"/>
  <c r="H23" i="236"/>
  <c r="G23" i="236"/>
  <c r="F23" i="236"/>
  <c r="E23" i="236"/>
  <c r="D23" i="236"/>
  <c r="AJ23" i="235"/>
  <c r="AI23" i="235"/>
  <c r="AF23" i="235"/>
  <c r="AE23" i="235"/>
  <c r="AD23" i="235"/>
  <c r="AC23" i="235"/>
  <c r="AB23" i="235"/>
  <c r="AA23" i="235"/>
  <c r="Z23" i="235"/>
  <c r="Y23" i="235"/>
  <c r="X23" i="235"/>
  <c r="W23" i="235"/>
  <c r="V23" i="235"/>
  <c r="U23" i="235"/>
  <c r="T23" i="235"/>
  <c r="S23" i="235"/>
  <c r="R23" i="235"/>
  <c r="Q23" i="235"/>
  <c r="P23" i="235"/>
  <c r="O23" i="235"/>
  <c r="N23" i="235"/>
  <c r="M23" i="235"/>
  <c r="L23" i="235"/>
  <c r="K23" i="235"/>
  <c r="J23" i="235"/>
  <c r="G23" i="235"/>
  <c r="F23" i="235"/>
  <c r="E23" i="235"/>
  <c r="D23" i="235"/>
  <c r="AK22" i="235"/>
  <c r="AK21" i="235"/>
  <c r="AK23" i="236" l="1"/>
  <c r="AK23" i="235"/>
</calcChain>
</file>

<file path=xl/sharedStrings.xml><?xml version="1.0" encoding="utf-8"?>
<sst xmlns="http://schemas.openxmlformats.org/spreadsheetml/2006/main" count="168" uniqueCount="58">
  <si>
    <t>Domestic</t>
  </si>
  <si>
    <t>International</t>
  </si>
  <si>
    <t>Pax Total</t>
  </si>
  <si>
    <t>BKK</t>
  </si>
  <si>
    <t>DMK</t>
  </si>
  <si>
    <t>CEI</t>
  </si>
  <si>
    <t>CNX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</si>
  <si>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</si>
  <si>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</si>
  <si>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</si>
  <si>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</si>
  <si>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</si>
  <si>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</si>
  <si>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</si>
  <si>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</si>
  <si>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</si>
  <si>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</si>
  <si>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</si>
  <si>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</si>
  <si>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</si>
  <si>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</si>
  <si>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</si>
  <si>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</si>
  <si>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</si>
  <si>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</si>
  <si>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</si>
  <si>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</si>
  <si>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</si>
  <si>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</si>
  <si>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</si>
  <si>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</si>
  <si>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</si>
  <si>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</si>
  <si>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</si>
  <si>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</si>
  <si>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</si>
  <si>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</si>
  <si>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</si>
  <si>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</si>
  <si>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pax</t>
  </si>
  <si>
    <t>Day</t>
  </si>
  <si>
    <t>Month</t>
  </si>
  <si>
    <t>Year</t>
  </si>
  <si>
    <t>Daily PAX</t>
  </si>
  <si>
    <t xml:space="preserve">Number of Total Passengers as of </t>
  </si>
  <si>
    <t>Daily FMM</t>
  </si>
  <si>
    <t xml:space="preserve">Number of Total Flights as of </t>
  </si>
  <si>
    <t xml:space="preserve">Total Passengers as of </t>
  </si>
  <si>
    <t xml:space="preserve">Total Passengers since </t>
  </si>
  <si>
    <t>Previous Year</t>
  </si>
  <si>
    <t>st</t>
  </si>
  <si>
    <t>nd</t>
  </si>
  <si>
    <t>rd</t>
  </si>
  <si>
    <t>th</t>
  </si>
  <si>
    <t>30-Days PAX</t>
  </si>
  <si>
    <t>12-Months PAX</t>
  </si>
  <si>
    <t>April</t>
  </si>
  <si>
    <t>* หมายเหตุ : ข้อมูลของเดือน มี.ค.67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</si>
</sst>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B1d\-mmm"/>
    <numFmt numFmtId="166" formatCode="B1mmm\-yy"/>
    <numFmt numFmtId="167" formatCode="_(* #,##0_);_(* \(#,##0\);_(* &quot;-&quot;??_);_(@_)"/>
    <numFmt numFmtId="168" formatCode="_-* #,##0_-;\-* #,##0_-;_-* &quot;-&quot;??_-;_-@_-"/>
    <numFmt numFmtId="169" formatCode="dd/mm/yyyy;@"/>
  </numFmts>
  <fonts count="1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0"/>
      <name val="Calibri Light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1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1" applyAlignment="1">
      <alignment vertical="center"/>
    </xf>
    <xf numFmtId="167" fontId="0" fillId="0" borderId="0" xfId="3" applyNumberFormat="1" applyFont="1" applyAlignment="1">
      <alignment vertical="center"/>
    </xf>
    <xf numFmtId="0" fontId="7" fillId="0" borderId="0" xfId="1" applyFont="1" applyAlignment="1">
      <alignment vertical="center"/>
    </xf>
    <xf numFmtId="167" fontId="8" fillId="0" borderId="0" xfId="3" applyNumberFormat="1" applyFont="1" applyAlignment="1">
      <alignment vertical="center"/>
    </xf>
    <xf numFmtId="167" fontId="0" fillId="0" borderId="0" xfId="3" applyNumberFormat="1" applyFont="1" applyFill="1" applyAlignment="1">
      <alignment vertical="center"/>
    </xf>
    <xf numFmtId="167" fontId="3" fillId="0" borderId="0" xfId="3" applyNumberFormat="1" applyFont="1" applyFill="1" applyAlignment="1">
      <alignment vertical="center"/>
    </xf>
    <xf numFmtId="0" fontId="10" fillId="0" borderId="0" xfId="1" applyFont="1" applyAlignment="1">
      <alignment vertical="center"/>
    </xf>
    <xf numFmtId="165" fontId="6" fillId="10" borderId="1" xfId="1" applyNumberFormat="1" applyFont="1" applyFill="1" applyBorder="1" applyAlignment="1">
      <alignment horizontal="center" vertical="center"/>
    </xf>
    <xf numFmtId="0" fontId="6" fillId="2" borderId="0" xfId="3" applyNumberFormat="1" applyFont="1" applyFill="1" applyAlignment="1">
      <alignment horizontal="left" vertical="center"/>
    </xf>
    <xf numFmtId="0" fontId="11" fillId="12" borderId="0" xfId="3" applyNumberFormat="1" applyFont="1" applyFill="1" applyAlignment="1">
      <alignment horizontal="left" vertical="center"/>
    </xf>
    <xf numFmtId="0" fontId="6" fillId="13" borderId="0" xfId="1" applyFont="1" applyFill="1" applyAlignment="1">
      <alignment horizontal="left" vertical="center"/>
    </xf>
    <xf numFmtId="166" fontId="6" fillId="3" borderId="1" xfId="1" applyNumberFormat="1" applyFont="1" applyFill="1" applyBorder="1" applyAlignment="1">
      <alignment horizontal="center" vertical="center"/>
    </xf>
    <xf numFmtId="0" fontId="11" fillId="14" borderId="0" xfId="3" applyNumberFormat="1" applyFont="1" applyFill="1" applyAlignment="1">
      <alignment vertical="center"/>
    </xf>
    <xf numFmtId="168" fontId="11" fillId="0" borderId="0" xfId="4" applyNumberFormat="1" applyFont="1" applyAlignment="1">
      <alignment vertical="center"/>
    </xf>
    <xf numFmtId="0" fontId="6" fillId="8" borderId="0" xfId="3" applyNumberFormat="1" applyFont="1" applyFill="1" applyAlignment="1">
      <alignment vertical="center"/>
    </xf>
    <xf numFmtId="0" fontId="6" fillId="2" borderId="0" xfId="1" applyFont="1" applyFill="1" applyAlignment="1">
      <alignment vertical="center"/>
    </xf>
    <xf numFmtId="168" fontId="12" fillId="0" borderId="0" xfId="4" applyNumberFormat="1" applyFont="1" applyAlignment="1">
      <alignment horizontal="right" vertical="center"/>
    </xf>
    <xf numFmtId="0" fontId="13" fillId="3" borderId="2" xfId="0" applyFont="1" applyFill="1" applyBorder="1" applyAlignment="1">
      <alignment horizontal="center" vertical="center"/>
    </xf>
    <xf numFmtId="165" fontId="13" fillId="4" borderId="1" xfId="1" applyNumberFormat="1" applyFont="1" applyFill="1" applyBorder="1" applyAlignment="1">
      <alignment horizontal="center" vertical="center"/>
    </xf>
    <xf numFmtId="166" fontId="13" fillId="7" borderId="1" xfId="1" applyNumberFormat="1" applyFont="1" applyFill="1" applyBorder="1" applyAlignment="1">
      <alignment horizontal="center" vertical="center"/>
    </xf>
    <xf numFmtId="0" fontId="13" fillId="2" borderId="0" xfId="1" applyFont="1" applyFill="1" applyAlignment="1">
      <alignment vertical="center"/>
    </xf>
    <xf numFmtId="167" fontId="12" fillId="0" borderId="0" xfId="3" applyNumberFormat="1" applyFont="1" applyAlignment="1">
      <alignment horizontal="right" vertical="center"/>
    </xf>
    <xf numFmtId="0" fontId="4" fillId="11" borderId="0" xfId="1" applyFill="1" applyAlignment="1">
      <alignment vertical="center"/>
    </xf>
    <xf numFmtId="168" fontId="7" fillId="0" borderId="0" xfId="4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165" fontId="13" fillId="5" borderId="1" xfId="1" applyNumberFormat="1" applyFont="1" applyFill="1" applyBorder="1" applyAlignment="1">
      <alignment horizontal="center" vertical="center"/>
    </xf>
    <xf numFmtId="165" fontId="13" fillId="6" borderId="1" xfId="1" applyNumberFormat="1" applyFont="1" applyFill="1" applyBorder="1" applyAlignment="1">
      <alignment horizontal="center" vertical="center"/>
    </xf>
    <xf numFmtId="0" fontId="13" fillId="8" borderId="0" xfId="1" applyFont="1" applyFill="1" applyAlignment="1">
      <alignment vertical="center"/>
    </xf>
    <xf numFmtId="0" fontId="13" fillId="9" borderId="0" xfId="1" applyFont="1" applyFill="1" applyAlignment="1">
      <alignment vertical="center"/>
    </xf>
    <xf numFmtId="168" fontId="14" fillId="0" borderId="0" xfId="4" applyNumberFormat="1" applyFont="1" applyAlignment="1">
      <alignment vertical="center"/>
    </xf>
    <xf numFmtId="167" fontId="2" fillId="0" borderId="0" xfId="3" applyNumberFormat="1" applyFont="1" applyAlignment="1">
      <alignment vertical="center"/>
    </xf>
    <xf numFmtId="167" fontId="2" fillId="0" borderId="0" xfId="3" applyNumberFormat="1" applyFont="1" applyFill="1" applyAlignment="1">
      <alignment vertical="center"/>
    </xf>
    <xf numFmtId="167" fontId="0" fillId="0" borderId="0" xfId="0" applyNumberFormat="1"/>
    <xf numFmtId="166" fontId="6" fillId="4" borderId="1" xfId="1" applyNumberFormat="1" applyFont="1" applyFill="1" applyBorder="1" applyAlignment="1">
      <alignment horizontal="center" vertical="center"/>
    </xf>
    <xf numFmtId="168" fontId="10" fillId="0" borderId="0" xfId="4" applyNumberFormat="1" applyFont="1" applyAlignment="1">
      <alignment vertical="center"/>
    </xf>
    <xf numFmtId="169" fontId="0" fillId="0" borderId="0" xfId="0" applyNumberFormat="1"/>
    <xf numFmtId="0" fontId="13" fillId="15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67" fontId="15" fillId="0" borderId="0" xfId="0" applyNumberFormat="1" applyFont="1" applyAlignment="1">
      <alignment vertical="center"/>
    </xf>
    <xf numFmtId="165" fontId="6" fillId="4" borderId="1" xfId="1" applyNumberFormat="1" applyFont="1" applyFill="1" applyBorder="1" applyAlignment="1">
      <alignment horizontal="center" vertical="center"/>
    </xf>
  </cellXfs>
  <cellStyles count="8">
    <cellStyle name="Accent4" xfId="5" builtinId="41"/>
    <cellStyle name="Comma" xfId="4" builtinId="3"/>
    <cellStyle name="Comma 2" xfId="3" xr:uid="{00000000-0005-0000-0000-000001000000}"/>
    <cellStyle name="Comma 3" xfId="7" xr:uid="{00000000-0005-0000-0000-000032000000}"/>
    <cellStyle name="Normal" xfId="0" builtinId="0"/>
    <cellStyle name="Normal 2" xfId="1" xr:uid="{00000000-0005-0000-0000-000003000000}"/>
    <cellStyle name="Normal 3" xfId="6" xr:uid="{00000000-0005-0000-0000-000033000000}"/>
    <cellStyle name="Percent 2" xfId="2" xr:uid="{00000000-0005-0000-0000-000004000000}"/>
  </cellStyles>
  <dxfs count="6"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13th April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'Daily PAX'!$A$21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PAX'!$B$21,'Daily PAX'!$E$21,'Daily PAX'!$G$21,'Daily PAX'!$D$21,'Daily PAX'!$F$21,'Daily PAX'!$C$21,'Daily PAX'!$H$21:$AJ$21)</c:f>
              <c:numCache>
                <c:formatCode>_(* #,##0_);_(* \(#,##0\);_(* "-"??_);_(@_)</c:formatCode>
                <c:ptCount val="31"/>
                <c:pt idx="0">
                  <c:v>29071</c:v>
                </c:pt>
                <c:pt idx="1">
                  <c:v>48514</c:v>
                </c:pt>
                <c:pt idx="2">
                  <c:v>19484</c:v>
                </c:pt>
                <c:pt idx="3">
                  <c:v>15268</c:v>
                </c:pt>
                <c:pt idx="4">
                  <c:v>7209</c:v>
                </c:pt>
                <c:pt idx="5">
                  <c:v>5388</c:v>
                </c:pt>
                <c:pt idx="6">
                  <c:v>567</c:v>
                </c:pt>
                <c:pt idx="7">
                  <c:v>233</c:v>
                </c:pt>
                <c:pt idx="8">
                  <c:v>0</c:v>
                </c:pt>
                <c:pt idx="9">
                  <c:v>5389</c:v>
                </c:pt>
                <c:pt idx="10">
                  <c:v>4523</c:v>
                </c:pt>
                <c:pt idx="11">
                  <c:v>308</c:v>
                </c:pt>
                <c:pt idx="12">
                  <c:v>1482</c:v>
                </c:pt>
                <c:pt idx="13">
                  <c:v>906</c:v>
                </c:pt>
                <c:pt idx="14">
                  <c:v>2822</c:v>
                </c:pt>
                <c:pt idx="15">
                  <c:v>633</c:v>
                </c:pt>
                <c:pt idx="16">
                  <c:v>1143</c:v>
                </c:pt>
                <c:pt idx="17">
                  <c:v>876</c:v>
                </c:pt>
                <c:pt idx="18">
                  <c:v>1048</c:v>
                </c:pt>
                <c:pt idx="19">
                  <c:v>1242</c:v>
                </c:pt>
                <c:pt idx="20">
                  <c:v>295</c:v>
                </c:pt>
                <c:pt idx="21">
                  <c:v>254</c:v>
                </c:pt>
                <c:pt idx="22">
                  <c:v>829</c:v>
                </c:pt>
                <c:pt idx="23">
                  <c:v>3360</c:v>
                </c:pt>
                <c:pt idx="24">
                  <c:v>0</c:v>
                </c:pt>
                <c:pt idx="25">
                  <c:v>4860</c:v>
                </c:pt>
                <c:pt idx="26">
                  <c:v>3643</c:v>
                </c:pt>
                <c:pt idx="27">
                  <c:v>198</c:v>
                </c:pt>
                <c:pt idx="28">
                  <c:v>194</c:v>
                </c:pt>
                <c:pt idx="29">
                  <c:v>6505</c:v>
                </c:pt>
                <c:pt idx="30">
                  <c:v>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ser>
          <c:idx val="2"/>
          <c:order val="1"/>
          <c:tx>
            <c:strRef>
              <c:f>'Daily PAX'!$A$22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PAX'!$B$22,'Daily PAX'!$E$22,'Daily PAX'!$G$22,'Daily PAX'!$D$22,'Daily PAX'!$F$22,'Daily PAX'!$C$22,'Daily PAX'!$H$22:$AJ$22)</c:f>
              <c:numCache>
                <c:formatCode>_(* #,##0_);_(* \(#,##0\);_(* "-"??_);_(@_)</c:formatCode>
                <c:ptCount val="31"/>
                <c:pt idx="0">
                  <c:v>148750</c:v>
                </c:pt>
                <c:pt idx="1">
                  <c:v>37671</c:v>
                </c:pt>
                <c:pt idx="2">
                  <c:v>24564</c:v>
                </c:pt>
                <c:pt idx="3">
                  <c:v>5264</c:v>
                </c:pt>
                <c:pt idx="4">
                  <c:v>887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1274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740</c:v>
                </c:pt>
                <c:pt idx="30">
                  <c:v>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13th April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'Daily FMM'!$A$21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FMM'!$B$21,'Daily FMM'!$E$21,'Daily FMM'!$G$21,'Daily FMM'!$D$21,'Daily FMM'!$F$21,'Daily FMM'!$C$21,'Daily FMM'!$H$21:$AJ$21)</c:f>
              <c:numCache>
                <c:formatCode>_(* #,##0_);_(* \(#,##0\);_(* "-"??_);_(@_)</c:formatCode>
                <c:ptCount val="31"/>
                <c:pt idx="0">
                  <c:v>217</c:v>
                </c:pt>
                <c:pt idx="1">
                  <c:v>335</c:v>
                </c:pt>
                <c:pt idx="2">
                  <c:v>132</c:v>
                </c:pt>
                <c:pt idx="3">
                  <c:v>115</c:v>
                </c:pt>
                <c:pt idx="4">
                  <c:v>46</c:v>
                </c:pt>
                <c:pt idx="5">
                  <c:v>36</c:v>
                </c:pt>
                <c:pt idx="6">
                  <c:v>4</c:v>
                </c:pt>
                <c:pt idx="7">
                  <c:v>4</c:v>
                </c:pt>
                <c:pt idx="8">
                  <c:v>0</c:v>
                </c:pt>
                <c:pt idx="9">
                  <c:v>34</c:v>
                </c:pt>
                <c:pt idx="10">
                  <c:v>32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20</c:v>
                </c:pt>
                <c:pt idx="15">
                  <c:v>4</c:v>
                </c:pt>
                <c:pt idx="16">
                  <c:v>8</c:v>
                </c:pt>
                <c:pt idx="17">
                  <c:v>6</c:v>
                </c:pt>
                <c:pt idx="18">
                  <c:v>8</c:v>
                </c:pt>
                <c:pt idx="19">
                  <c:v>8</c:v>
                </c:pt>
                <c:pt idx="20">
                  <c:v>2</c:v>
                </c:pt>
                <c:pt idx="21">
                  <c:v>6</c:v>
                </c:pt>
                <c:pt idx="22">
                  <c:v>6</c:v>
                </c:pt>
                <c:pt idx="23">
                  <c:v>26</c:v>
                </c:pt>
                <c:pt idx="24">
                  <c:v>0</c:v>
                </c:pt>
                <c:pt idx="25">
                  <c:v>32</c:v>
                </c:pt>
                <c:pt idx="26">
                  <c:v>28</c:v>
                </c:pt>
                <c:pt idx="27">
                  <c:v>4</c:v>
                </c:pt>
                <c:pt idx="28">
                  <c:v>4</c:v>
                </c:pt>
                <c:pt idx="29">
                  <c:v>72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ser>
          <c:idx val="2"/>
          <c:order val="1"/>
          <c:tx>
            <c:strRef>
              <c:f>'Daily FMM'!$A$22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FMM'!$B$22,'Daily FMM'!$E$22,'Daily FMM'!$G$22,'Daily FMM'!$D$22,'Daily FMM'!$F$22,'Daily FMM'!$C$22,'Daily FMM'!$H$22:$AJ$22)</c:f>
              <c:numCache>
                <c:formatCode>_(* #,##0_);_(* \(#,##0\);_(* "-"??_);_(@_)</c:formatCode>
                <c:ptCount val="31"/>
                <c:pt idx="0">
                  <c:v>748</c:v>
                </c:pt>
                <c:pt idx="1">
                  <c:v>231</c:v>
                </c:pt>
                <c:pt idx="2">
                  <c:v>127</c:v>
                </c:pt>
                <c:pt idx="3">
                  <c:v>34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7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13th April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1.2354450374471235E-16"/>
                  <c:y val="-5.3453342877463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A3-4144-AEDD-B53AF2AF6C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45366</c:v>
                </c:pt>
                <c:pt idx="1">
                  <c:v>45367</c:v>
                </c:pt>
                <c:pt idx="2">
                  <c:v>45368</c:v>
                </c:pt>
                <c:pt idx="3">
                  <c:v>45369</c:v>
                </c:pt>
                <c:pt idx="4">
                  <c:v>45370</c:v>
                </c:pt>
                <c:pt idx="5">
                  <c:v>45371</c:v>
                </c:pt>
                <c:pt idx="6">
                  <c:v>45372</c:v>
                </c:pt>
                <c:pt idx="7">
                  <c:v>45373</c:v>
                </c:pt>
                <c:pt idx="8">
                  <c:v>45374</c:v>
                </c:pt>
                <c:pt idx="9">
                  <c:v>45375</c:v>
                </c:pt>
                <c:pt idx="10">
                  <c:v>45376</c:v>
                </c:pt>
                <c:pt idx="11">
                  <c:v>45377</c:v>
                </c:pt>
                <c:pt idx="12">
                  <c:v>45378</c:v>
                </c:pt>
                <c:pt idx="13">
                  <c:v>45379</c:v>
                </c:pt>
                <c:pt idx="14">
                  <c:v>45380</c:v>
                </c:pt>
                <c:pt idx="15">
                  <c:v>45381</c:v>
                </c:pt>
                <c:pt idx="16">
                  <c:v>45382</c:v>
                </c:pt>
                <c:pt idx="17">
                  <c:v>45383</c:v>
                </c:pt>
                <c:pt idx="18">
                  <c:v>45384</c:v>
                </c:pt>
                <c:pt idx="19">
                  <c:v>45385</c:v>
                </c:pt>
                <c:pt idx="20">
                  <c:v>45386</c:v>
                </c:pt>
                <c:pt idx="21">
                  <c:v>45387</c:v>
                </c:pt>
                <c:pt idx="22">
                  <c:v>45388</c:v>
                </c:pt>
                <c:pt idx="23">
                  <c:v>45389</c:v>
                </c:pt>
                <c:pt idx="24">
                  <c:v>45390</c:v>
                </c:pt>
                <c:pt idx="25">
                  <c:v>45391</c:v>
                </c:pt>
                <c:pt idx="26">
                  <c:v>45392</c:v>
                </c:pt>
                <c:pt idx="27">
                  <c:v>45393</c:v>
                </c:pt>
                <c:pt idx="28">
                  <c:v>45394</c:v>
                </c:pt>
                <c:pt idx="29">
                  <c:v>45395</c:v>
                </c:pt>
              </c:numCache>
            </c:numRef>
          </c:cat>
          <c:val>
            <c:numRef>
              <c:f>'30-Day PAX'!$D$7:$AG$7</c:f>
              <c:numCache>
                <c:formatCode>_-* #,##0_-;\-* #,##0_-;_-* "-"??_-;_-@_-</c:formatCode>
                <c:ptCount val="30"/>
                <c:pt idx="0">
                  <c:v>395254</c:v>
                </c:pt>
                <c:pt idx="1">
                  <c:v>386753</c:v>
                </c:pt>
                <c:pt idx="2">
                  <c:v>395676</c:v>
                </c:pt>
                <c:pt idx="3">
                  <c:v>380696</c:v>
                </c:pt>
                <c:pt idx="4">
                  <c:v>364869</c:v>
                </c:pt>
                <c:pt idx="5">
                  <c:v>377253</c:v>
                </c:pt>
                <c:pt idx="6">
                  <c:v>383238</c:v>
                </c:pt>
                <c:pt idx="7">
                  <c:v>392338</c:v>
                </c:pt>
                <c:pt idx="8">
                  <c:v>391461</c:v>
                </c:pt>
                <c:pt idx="9">
                  <c:v>401011</c:v>
                </c:pt>
                <c:pt idx="10">
                  <c:v>384007</c:v>
                </c:pt>
                <c:pt idx="11">
                  <c:v>378268</c:v>
                </c:pt>
                <c:pt idx="12">
                  <c:v>382405</c:v>
                </c:pt>
                <c:pt idx="13">
                  <c:v>386602</c:v>
                </c:pt>
                <c:pt idx="14">
                  <c:v>401365</c:v>
                </c:pt>
                <c:pt idx="15">
                  <c:v>391371</c:v>
                </c:pt>
                <c:pt idx="16">
                  <c:v>390046</c:v>
                </c:pt>
                <c:pt idx="17">
                  <c:v>378481</c:v>
                </c:pt>
                <c:pt idx="18">
                  <c:v>364504</c:v>
                </c:pt>
                <c:pt idx="19">
                  <c:v>364242</c:v>
                </c:pt>
                <c:pt idx="20">
                  <c:v>359499</c:v>
                </c:pt>
                <c:pt idx="21">
                  <c:v>382562</c:v>
                </c:pt>
                <c:pt idx="22">
                  <c:v>383609</c:v>
                </c:pt>
                <c:pt idx="23">
                  <c:v>382313</c:v>
                </c:pt>
                <c:pt idx="24">
                  <c:v>378136</c:v>
                </c:pt>
                <c:pt idx="25">
                  <c:v>369197</c:v>
                </c:pt>
                <c:pt idx="26">
                  <c:v>384304</c:v>
                </c:pt>
                <c:pt idx="27">
                  <c:v>386652</c:v>
                </c:pt>
                <c:pt idx="28">
                  <c:v>406608</c:v>
                </c:pt>
                <c:pt idx="29">
                  <c:v>385917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45366</c:v>
                </c:pt>
                <c:pt idx="1">
                  <c:v>45367</c:v>
                </c:pt>
                <c:pt idx="2">
                  <c:v>45368</c:v>
                </c:pt>
                <c:pt idx="3">
                  <c:v>45369</c:v>
                </c:pt>
                <c:pt idx="4">
                  <c:v>45370</c:v>
                </c:pt>
                <c:pt idx="5">
                  <c:v>45371</c:v>
                </c:pt>
                <c:pt idx="6">
                  <c:v>45372</c:v>
                </c:pt>
                <c:pt idx="7">
                  <c:v>45373</c:v>
                </c:pt>
                <c:pt idx="8">
                  <c:v>45374</c:v>
                </c:pt>
                <c:pt idx="9">
                  <c:v>45375</c:v>
                </c:pt>
                <c:pt idx="10">
                  <c:v>45376</c:v>
                </c:pt>
                <c:pt idx="11">
                  <c:v>45377</c:v>
                </c:pt>
                <c:pt idx="12">
                  <c:v>45378</c:v>
                </c:pt>
                <c:pt idx="13">
                  <c:v>45379</c:v>
                </c:pt>
                <c:pt idx="14">
                  <c:v>45380</c:v>
                </c:pt>
                <c:pt idx="15">
                  <c:v>45381</c:v>
                </c:pt>
                <c:pt idx="16">
                  <c:v>45382</c:v>
                </c:pt>
                <c:pt idx="17">
                  <c:v>45383</c:v>
                </c:pt>
                <c:pt idx="18">
                  <c:v>45384</c:v>
                </c:pt>
                <c:pt idx="19">
                  <c:v>45385</c:v>
                </c:pt>
                <c:pt idx="20">
                  <c:v>45386</c:v>
                </c:pt>
                <c:pt idx="21">
                  <c:v>45387</c:v>
                </c:pt>
                <c:pt idx="22">
                  <c:v>45388</c:v>
                </c:pt>
                <c:pt idx="23">
                  <c:v>45389</c:v>
                </c:pt>
                <c:pt idx="24">
                  <c:v>45390</c:v>
                </c:pt>
                <c:pt idx="25">
                  <c:v>45391</c:v>
                </c:pt>
                <c:pt idx="26">
                  <c:v>45392</c:v>
                </c:pt>
                <c:pt idx="27">
                  <c:v>45393</c:v>
                </c:pt>
                <c:pt idx="28">
                  <c:v>45394</c:v>
                </c:pt>
                <c:pt idx="29">
                  <c:v>45395</c:v>
                </c:pt>
              </c:numCache>
            </c:numRef>
          </c:cat>
          <c:val>
            <c:numRef>
              <c:f>'30-Day PAX'!$D$5:$AG$5</c:f>
              <c:numCache>
                <c:formatCode>_-* #,##0_-;\-* #,##0_-;_-* "-"??_-;_-@_-</c:formatCode>
                <c:ptCount val="30"/>
                <c:pt idx="0">
                  <c:v>180285</c:v>
                </c:pt>
                <c:pt idx="1">
                  <c:v>172727</c:v>
                </c:pt>
                <c:pt idx="2">
                  <c:v>178554</c:v>
                </c:pt>
                <c:pt idx="3">
                  <c:v>176152</c:v>
                </c:pt>
                <c:pt idx="4">
                  <c:v>171768</c:v>
                </c:pt>
                <c:pt idx="5">
                  <c:v>174596</c:v>
                </c:pt>
                <c:pt idx="6">
                  <c:v>177563</c:v>
                </c:pt>
                <c:pt idx="7">
                  <c:v>179461</c:v>
                </c:pt>
                <c:pt idx="8">
                  <c:v>175763</c:v>
                </c:pt>
                <c:pt idx="9">
                  <c:v>182616</c:v>
                </c:pt>
                <c:pt idx="10">
                  <c:v>177897</c:v>
                </c:pt>
                <c:pt idx="11">
                  <c:v>178338</c:v>
                </c:pt>
                <c:pt idx="12">
                  <c:v>175559</c:v>
                </c:pt>
                <c:pt idx="13">
                  <c:v>179971</c:v>
                </c:pt>
                <c:pt idx="14">
                  <c:v>183726</c:v>
                </c:pt>
                <c:pt idx="15">
                  <c:v>177989</c:v>
                </c:pt>
                <c:pt idx="16">
                  <c:v>182763</c:v>
                </c:pt>
                <c:pt idx="17">
                  <c:v>177481</c:v>
                </c:pt>
                <c:pt idx="18">
                  <c:v>172474</c:v>
                </c:pt>
                <c:pt idx="19">
                  <c:v>169037</c:v>
                </c:pt>
                <c:pt idx="20">
                  <c:v>169747</c:v>
                </c:pt>
                <c:pt idx="21">
                  <c:v>177383</c:v>
                </c:pt>
                <c:pt idx="22">
                  <c:v>175895</c:v>
                </c:pt>
                <c:pt idx="23">
                  <c:v>168268</c:v>
                </c:pt>
                <c:pt idx="24">
                  <c:v>175974</c:v>
                </c:pt>
                <c:pt idx="25">
                  <c:v>168950</c:v>
                </c:pt>
                <c:pt idx="26">
                  <c:v>169876</c:v>
                </c:pt>
                <c:pt idx="27">
                  <c:v>172853</c:v>
                </c:pt>
                <c:pt idx="28">
                  <c:v>177535</c:v>
                </c:pt>
                <c:pt idx="29">
                  <c:v>166514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45366</c:v>
                </c:pt>
                <c:pt idx="1">
                  <c:v>45367</c:v>
                </c:pt>
                <c:pt idx="2">
                  <c:v>45368</c:v>
                </c:pt>
                <c:pt idx="3">
                  <c:v>45369</c:v>
                </c:pt>
                <c:pt idx="4">
                  <c:v>45370</c:v>
                </c:pt>
                <c:pt idx="5">
                  <c:v>45371</c:v>
                </c:pt>
                <c:pt idx="6">
                  <c:v>45372</c:v>
                </c:pt>
                <c:pt idx="7">
                  <c:v>45373</c:v>
                </c:pt>
                <c:pt idx="8">
                  <c:v>45374</c:v>
                </c:pt>
                <c:pt idx="9">
                  <c:v>45375</c:v>
                </c:pt>
                <c:pt idx="10">
                  <c:v>45376</c:v>
                </c:pt>
                <c:pt idx="11">
                  <c:v>45377</c:v>
                </c:pt>
                <c:pt idx="12">
                  <c:v>45378</c:v>
                </c:pt>
                <c:pt idx="13">
                  <c:v>45379</c:v>
                </c:pt>
                <c:pt idx="14">
                  <c:v>45380</c:v>
                </c:pt>
                <c:pt idx="15">
                  <c:v>45381</c:v>
                </c:pt>
                <c:pt idx="16">
                  <c:v>45382</c:v>
                </c:pt>
                <c:pt idx="17">
                  <c:v>45383</c:v>
                </c:pt>
                <c:pt idx="18">
                  <c:v>45384</c:v>
                </c:pt>
                <c:pt idx="19">
                  <c:v>45385</c:v>
                </c:pt>
                <c:pt idx="20">
                  <c:v>45386</c:v>
                </c:pt>
                <c:pt idx="21">
                  <c:v>45387</c:v>
                </c:pt>
                <c:pt idx="22">
                  <c:v>45388</c:v>
                </c:pt>
                <c:pt idx="23">
                  <c:v>45389</c:v>
                </c:pt>
                <c:pt idx="24">
                  <c:v>45390</c:v>
                </c:pt>
                <c:pt idx="25">
                  <c:v>45391</c:v>
                </c:pt>
                <c:pt idx="26">
                  <c:v>45392</c:v>
                </c:pt>
                <c:pt idx="27">
                  <c:v>45393</c:v>
                </c:pt>
                <c:pt idx="28">
                  <c:v>45394</c:v>
                </c:pt>
                <c:pt idx="29">
                  <c:v>45395</c:v>
                </c:pt>
              </c:numCache>
            </c:numRef>
          </c:cat>
          <c:val>
            <c:numRef>
              <c:f>'30-Day PAX'!$D$6:$AG$6</c:f>
              <c:numCache>
                <c:formatCode>_-* #,##0_-;\-* #,##0_-;_-* "-"??_-;_-@_-</c:formatCode>
                <c:ptCount val="30"/>
                <c:pt idx="0">
                  <c:v>214969</c:v>
                </c:pt>
                <c:pt idx="1">
                  <c:v>214026</c:v>
                </c:pt>
                <c:pt idx="2">
                  <c:v>217122</c:v>
                </c:pt>
                <c:pt idx="3">
                  <c:v>204544</c:v>
                </c:pt>
                <c:pt idx="4">
                  <c:v>193101</c:v>
                </c:pt>
                <c:pt idx="5">
                  <c:v>202657</c:v>
                </c:pt>
                <c:pt idx="6">
                  <c:v>205675</c:v>
                </c:pt>
                <c:pt idx="7">
                  <c:v>212877</c:v>
                </c:pt>
                <c:pt idx="8">
                  <c:v>215698</c:v>
                </c:pt>
                <c:pt idx="9">
                  <c:v>218395</c:v>
                </c:pt>
                <c:pt idx="10">
                  <c:v>206110</c:v>
                </c:pt>
                <c:pt idx="11">
                  <c:v>199930</c:v>
                </c:pt>
                <c:pt idx="12">
                  <c:v>206846</c:v>
                </c:pt>
                <c:pt idx="13">
                  <c:v>206631</c:v>
                </c:pt>
                <c:pt idx="14">
                  <c:v>217639</c:v>
                </c:pt>
                <c:pt idx="15">
                  <c:v>213382</c:v>
                </c:pt>
                <c:pt idx="16">
                  <c:v>207283</c:v>
                </c:pt>
                <c:pt idx="17">
                  <c:v>201000</c:v>
                </c:pt>
                <c:pt idx="18">
                  <c:v>192030</c:v>
                </c:pt>
                <c:pt idx="19">
                  <c:v>195205</c:v>
                </c:pt>
                <c:pt idx="20">
                  <c:v>189752</c:v>
                </c:pt>
                <c:pt idx="21">
                  <c:v>205179</c:v>
                </c:pt>
                <c:pt idx="22">
                  <c:v>207714</c:v>
                </c:pt>
                <c:pt idx="23">
                  <c:v>214045</c:v>
                </c:pt>
                <c:pt idx="24">
                  <c:v>202162</c:v>
                </c:pt>
                <c:pt idx="25">
                  <c:v>200247</c:v>
                </c:pt>
                <c:pt idx="26">
                  <c:v>214428</c:v>
                </c:pt>
                <c:pt idx="27">
                  <c:v>213799</c:v>
                </c:pt>
                <c:pt idx="28">
                  <c:v>229073</c:v>
                </c:pt>
                <c:pt idx="29">
                  <c:v>219403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April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5965995723320645E-2"/>
                  <c:y val="1.91726881689900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5.9176683981949432E-2"/>
                  <c:y val="-3.5032544504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8118083069892147E-3"/>
                  <c:y val="-3.716798926776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B1mmm\-yy</c:formatCode>
                <c:ptCount val="12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10204000</c:v>
                </c:pt>
                <c:pt idx="1">
                  <c:v>9468093</c:v>
                </c:pt>
                <c:pt idx="2">
                  <c:v>9186472</c:v>
                </c:pt>
                <c:pt idx="3">
                  <c:v>10212655</c:v>
                </c:pt>
                <c:pt idx="4">
                  <c:v>10270045</c:v>
                </c:pt>
                <c:pt idx="5">
                  <c:v>8890888</c:v>
                </c:pt>
                <c:pt idx="6">
                  <c:v>10462501</c:v>
                </c:pt>
                <c:pt idx="7">
                  <c:v>10693674</c:v>
                </c:pt>
                <c:pt idx="8">
                  <c:v>11896110</c:v>
                </c:pt>
                <c:pt idx="9">
                  <c:v>12358244</c:v>
                </c:pt>
                <c:pt idx="10">
                  <c:v>11790756</c:v>
                </c:pt>
                <c:pt idx="11">
                  <c:v>12026296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B1mmm\-yy</c:formatCode>
                <c:ptCount val="12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5284127</c:v>
                </c:pt>
                <c:pt idx="1">
                  <c:v>4875541</c:v>
                </c:pt>
                <c:pt idx="2">
                  <c:v>4564161</c:v>
                </c:pt>
                <c:pt idx="3">
                  <c:v>4906598</c:v>
                </c:pt>
                <c:pt idx="4">
                  <c:v>4973595</c:v>
                </c:pt>
                <c:pt idx="5">
                  <c:v>4323268</c:v>
                </c:pt>
                <c:pt idx="6">
                  <c:v>5112748</c:v>
                </c:pt>
                <c:pt idx="7">
                  <c:v>5206039</c:v>
                </c:pt>
                <c:pt idx="8">
                  <c:v>5492273</c:v>
                </c:pt>
                <c:pt idx="9">
                  <c:v>5726778</c:v>
                </c:pt>
                <c:pt idx="10">
                  <c:v>5273841</c:v>
                </c:pt>
                <c:pt idx="11">
                  <c:v>5452156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B1mmm\-yy</c:formatCode>
                <c:ptCount val="12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4919873</c:v>
                </c:pt>
                <c:pt idx="1">
                  <c:v>4592552</c:v>
                </c:pt>
                <c:pt idx="2">
                  <c:v>4622311</c:v>
                </c:pt>
                <c:pt idx="3">
                  <c:v>5306057</c:v>
                </c:pt>
                <c:pt idx="4">
                  <c:v>5296450</c:v>
                </c:pt>
                <c:pt idx="5">
                  <c:v>4567620</c:v>
                </c:pt>
                <c:pt idx="6">
                  <c:v>5349753</c:v>
                </c:pt>
                <c:pt idx="7">
                  <c:v>5487635</c:v>
                </c:pt>
                <c:pt idx="8">
                  <c:v>6403837</c:v>
                </c:pt>
                <c:pt idx="9">
                  <c:v>6631466</c:v>
                </c:pt>
                <c:pt idx="10">
                  <c:v>6516915</c:v>
                </c:pt>
                <c:pt idx="11">
                  <c:v>6574140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B1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17319</xdr:colOff>
      <xdr:row>7</xdr:row>
      <xdr:rowOff>183077</xdr:rowOff>
    </xdr:from>
    <xdr:to>
      <xdr:col>27</xdr:col>
      <xdr:colOff>517382</xdr:colOff>
      <xdr:row>42</xdr:row>
      <xdr:rowOff>60612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30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D2" totalsRowShown="0" headerRowDxfId="5" dataDxfId="4">
  <autoFilter ref="A1:D2" xr:uid="{7C88E1EE-B97F-4E7D-BB5E-24925350D3C1}"/>
  <tableColumns count="4">
    <tableColumn id="1" xr3:uid="{96DA1C84-BAD1-46DF-8F91-778FF3692364}" name="Day" dataDxfId="3"/>
    <tableColumn id="2" xr3:uid="{CAA0CAB9-2D5D-4C82-9764-E9A97ADAFBC1}" name="Month" dataDxfId="2"/>
    <tableColumn id="3" xr3:uid="{307483AF-675C-4CFF-9B48-AAE1A97EA52A}" name="Year" dataDxfId="1"/>
    <tableColumn id="4" xr3:uid="{C838F907-0426-4ECA-8525-4D3A454B608F}" name="Previous Year" dataDxfId="0">
      <calculatedColumnFormula>C2-1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86"/>
  <sheetViews>
    <sheetView zoomScale="55" zoomScaleNormal="55" workbookViewId="0">
      <selection sqref="A1:AK23"/>
    </sheetView>
  </sheetViews>
  <sheetFormatPr defaultColWidth="9" defaultRowHeight="15"/>
  <cols>
    <col min="1" max="1" width="12.7109375" style="1" customWidth="1"/>
    <col min="2" max="2" width="12.85546875" style="1" bestFit="1" customWidth="1"/>
    <col min="3" max="3" width="10.7109375" style="1" bestFit="1" customWidth="1"/>
    <col min="4" max="5" width="12.140625" style="1" bestFit="1" customWidth="1"/>
    <col min="6" max="6" width="11" style="1" customWidth="1"/>
    <col min="7" max="7" width="12.140625" style="1" bestFit="1" customWidth="1"/>
    <col min="8" max="8" width="8.28515625" style="1" bestFit="1" customWidth="1"/>
    <col min="9" max="9" width="8.28515625" style="1" hidden="1" customWidth="1"/>
    <col min="10" max="11" width="8.28515625" style="1" bestFit="1" customWidth="1"/>
    <col min="12" max="13" width="10.7109375" style="1" bestFit="1" customWidth="1"/>
    <col min="14" max="14" width="8.7109375" style="1" bestFit="1" customWidth="1"/>
    <col min="15" max="15" width="10.28515625" style="1" bestFit="1" customWidth="1"/>
    <col min="16" max="16" width="10" style="1" bestFit="1" customWidth="1"/>
    <col min="17" max="17" width="8.28515625" style="1" hidden="1" customWidth="1"/>
    <col min="18" max="18" width="10.7109375" style="1" bestFit="1" customWidth="1"/>
    <col min="19" max="19" width="8.28515625" style="1" bestFit="1" customWidth="1"/>
    <col min="20" max="20" width="10.28515625" style="1" bestFit="1" customWidth="1"/>
    <col min="21" max="21" width="8.7109375" style="1" bestFit="1" customWidth="1"/>
    <col min="22" max="22" width="8.28515625" style="1" hidden="1" customWidth="1"/>
    <col min="23" max="23" width="10.28515625" style="1" bestFit="1" customWidth="1"/>
    <col min="24" max="24" width="10" style="1" bestFit="1" customWidth="1"/>
    <col min="25" max="26" width="8.7109375" style="1" bestFit="1" customWidth="1"/>
    <col min="27" max="27" width="10" style="1" bestFit="1" customWidth="1"/>
    <col min="28" max="28" width="10.7109375" style="1" bestFit="1" customWidth="1"/>
    <col min="29" max="29" width="8.28515625" style="1" bestFit="1" customWidth="1"/>
    <col min="30" max="31" width="10.7109375" style="1" bestFit="1" customWidth="1"/>
    <col min="32" max="32" width="8.28515625" style="1" hidden="1" customWidth="1"/>
    <col min="33" max="34" width="8.7109375" style="1" bestFit="1" customWidth="1"/>
    <col min="35" max="35" width="11.28515625" style="1" bestFit="1" customWidth="1"/>
    <col min="36" max="36" width="8.7109375" style="1" bestFit="1" customWidth="1"/>
    <col min="37" max="37" width="16.28515625" style="1" customWidth="1"/>
    <col min="38" max="16384" width="9" style="1"/>
  </cols>
  <sheetData>
    <row r="1" spans="1:37">
      <c r="B1" s="18" t="s">
        <v>3</v>
      </c>
      <c r="C1" s="18" t="s">
        <v>5</v>
      </c>
      <c r="D1" s="18" t="s">
        <v>6</v>
      </c>
      <c r="E1" s="18" t="s">
        <v>4</v>
      </c>
      <c r="F1" s="18" t="s">
        <v>7</v>
      </c>
      <c r="G1" s="18" t="s">
        <v>8</v>
      </c>
      <c r="H1" s="19" t="s">
        <v>9</v>
      </c>
      <c r="I1" s="19" t="s">
        <v>10</v>
      </c>
      <c r="J1" s="19" t="s">
        <v>11</v>
      </c>
      <c r="K1" s="19" t="s">
        <v>12</v>
      </c>
      <c r="L1" s="19" t="s">
        <v>13</v>
      </c>
      <c r="M1" s="19" t="s">
        <v>14</v>
      </c>
      <c r="N1" s="19" t="s">
        <v>15</v>
      </c>
      <c r="O1" s="19" t="s">
        <v>16</v>
      </c>
      <c r="P1" s="19" t="s">
        <v>17</v>
      </c>
      <c r="Q1" s="19" t="s">
        <v>18</v>
      </c>
      <c r="R1" s="19" t="s">
        <v>19</v>
      </c>
      <c r="S1" s="19" t="s">
        <v>20</v>
      </c>
      <c r="T1" s="19" t="s">
        <v>21</v>
      </c>
      <c r="U1" s="19" t="s">
        <v>22</v>
      </c>
      <c r="V1" s="19" t="s">
        <v>23</v>
      </c>
      <c r="W1" s="19" t="s">
        <v>24</v>
      </c>
      <c r="X1" s="19" t="s">
        <v>25</v>
      </c>
      <c r="Y1" s="19" t="s">
        <v>26</v>
      </c>
      <c r="Z1" s="19" t="s">
        <v>27</v>
      </c>
      <c r="AA1" s="19" t="s">
        <v>28</v>
      </c>
      <c r="AB1" s="19" t="s">
        <v>29</v>
      </c>
      <c r="AC1" s="19" t="s">
        <v>30</v>
      </c>
      <c r="AD1" s="19" t="s">
        <v>31</v>
      </c>
      <c r="AE1" s="19" t="s">
        <v>32</v>
      </c>
      <c r="AF1" s="19" t="s">
        <v>33</v>
      </c>
      <c r="AG1" s="26" t="s">
        <v>34</v>
      </c>
      <c r="AH1" s="26" t="s">
        <v>35</v>
      </c>
      <c r="AI1" s="26" t="s">
        <v>36</v>
      </c>
      <c r="AJ1" s="27" t="s">
        <v>37</v>
      </c>
      <c r="AK1" s="20" t="s">
        <v>38</v>
      </c>
    </row>
    <row r="2" spans="1:37" ht="14.25" hidden="1" customHeight="1">
      <c r="A2" s="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32"/>
      <c r="L2" s="32"/>
      <c r="M2" s="32"/>
      <c r="N2" s="31"/>
      <c r="O2" s="31"/>
      <c r="P2" s="31"/>
      <c r="Q2" s="31"/>
      <c r="R2" s="31"/>
      <c r="S2" s="31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7" hidden="1">
      <c r="A3" s="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</row>
    <row r="4" spans="1:37" hidden="1">
      <c r="A4" s="1" t="s">
        <v>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hidden="1">
      <c r="A5" s="1" t="s">
        <v>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</row>
    <row r="6" spans="1:37" hidden="1">
      <c r="A6" s="1" t="s">
        <v>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</row>
    <row r="7" spans="1:37" hidden="1">
      <c r="A7" s="1" t="s">
        <v>8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</row>
    <row r="8" spans="1:37" hidden="1">
      <c r="A8" s="1" t="s">
        <v>9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</row>
    <row r="9" spans="1:37" hidden="1">
      <c r="A9" s="1" t="s">
        <v>10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</row>
    <row r="10" spans="1:37" hidden="1">
      <c r="A10" s="1" t="s">
        <v>11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</row>
    <row r="11" spans="1:37" hidden="1">
      <c r="A11" s="1" t="s">
        <v>12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</row>
    <row r="12" spans="1:37" hidden="1">
      <c r="A12" s="1" t="s">
        <v>13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</row>
    <row r="13" spans="1:37" hidden="1">
      <c r="A13" s="1" t="s">
        <v>14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</row>
    <row r="14" spans="1:37" hidden="1">
      <c r="A14" s="1" t="s">
        <v>15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</row>
    <row r="15" spans="1:37" hidden="1">
      <c r="A15" s="1" t="s">
        <v>16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7" hidden="1">
      <c r="A16" s="1" t="s">
        <v>17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37" hidden="1">
      <c r="A17" s="1" t="s">
        <v>18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37" hidden="1">
      <c r="A18" s="1" t="s">
        <v>19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</row>
    <row r="19" spans="1:37" hidden="1">
      <c r="A19" s="1" t="s">
        <v>20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</row>
    <row r="20" spans="1:37" hidden="1">
      <c r="A20" s="1" t="s">
        <v>21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</row>
    <row r="21" spans="1:37">
      <c r="A21" s="28" t="s">
        <v>0</v>
      </c>
      <c r="B21" s="33">
        <v>29071</v>
      </c>
      <c r="C21" s="33">
        <v>5388</v>
      </c>
      <c r="D21" s="33">
        <v>15268</v>
      </c>
      <c r="E21" s="33">
        <v>48514</v>
      </c>
      <c r="F21" s="33">
        <v>7209</v>
      </c>
      <c r="G21" s="33">
        <v>19484</v>
      </c>
      <c r="H21" s="39">
        <v>567</v>
      </c>
      <c r="I21" s="39">
        <v>0</v>
      </c>
      <c r="J21" s="39">
        <v>233</v>
      </c>
      <c r="K21" s="39">
        <v>0</v>
      </c>
      <c r="L21" s="39">
        <v>5389</v>
      </c>
      <c r="M21" s="39">
        <v>4523</v>
      </c>
      <c r="N21" s="39">
        <v>308</v>
      </c>
      <c r="O21" s="39">
        <v>1482</v>
      </c>
      <c r="P21" s="39">
        <v>906</v>
      </c>
      <c r="Q21" s="39">
        <v>0</v>
      </c>
      <c r="R21" s="39">
        <v>2822</v>
      </c>
      <c r="S21" s="39">
        <v>633</v>
      </c>
      <c r="T21" s="39">
        <v>1143</v>
      </c>
      <c r="U21" s="39">
        <v>876</v>
      </c>
      <c r="V21" s="39">
        <v>0</v>
      </c>
      <c r="W21" s="39">
        <v>1048</v>
      </c>
      <c r="X21" s="39">
        <v>1242</v>
      </c>
      <c r="Y21" s="39">
        <v>295</v>
      </c>
      <c r="Z21" s="39">
        <v>254</v>
      </c>
      <c r="AA21" s="39">
        <v>829</v>
      </c>
      <c r="AB21" s="39">
        <v>3360</v>
      </c>
      <c r="AC21" s="39">
        <v>0</v>
      </c>
      <c r="AD21" s="39">
        <v>4860</v>
      </c>
      <c r="AE21" s="39">
        <v>3643</v>
      </c>
      <c r="AF21" s="39">
        <v>0</v>
      </c>
      <c r="AG21" s="33">
        <v>198</v>
      </c>
      <c r="AH21" s="33">
        <v>194</v>
      </c>
      <c r="AI21" s="33">
        <v>6505</v>
      </c>
      <c r="AJ21" s="33">
        <v>270</v>
      </c>
      <c r="AK21" s="17">
        <f>SUM(B21:AJ21)</f>
        <v>166514</v>
      </c>
    </row>
    <row r="22" spans="1:37">
      <c r="A22" s="29" t="s">
        <v>1</v>
      </c>
      <c r="B22" s="33">
        <v>148750</v>
      </c>
      <c r="C22" s="33">
        <v>0</v>
      </c>
      <c r="D22" s="33">
        <v>5264</v>
      </c>
      <c r="E22" s="33">
        <v>37671</v>
      </c>
      <c r="F22" s="33">
        <v>887</v>
      </c>
      <c r="G22" s="33">
        <v>24564</v>
      </c>
      <c r="H22" s="39">
        <v>0</v>
      </c>
      <c r="I22" s="39">
        <v>0</v>
      </c>
      <c r="J22" s="39">
        <v>0</v>
      </c>
      <c r="K22" s="39">
        <v>0</v>
      </c>
      <c r="L22" s="39">
        <v>1274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  <c r="AG22" s="33">
        <v>0</v>
      </c>
      <c r="AH22" s="33">
        <v>0</v>
      </c>
      <c r="AI22" s="33">
        <v>740</v>
      </c>
      <c r="AJ22" s="33">
        <v>253</v>
      </c>
      <c r="AK22" s="17">
        <f>SUM(B22:AJ22)</f>
        <v>219403</v>
      </c>
    </row>
    <row r="23" spans="1:37">
      <c r="A23" s="1" t="s">
        <v>38</v>
      </c>
      <c r="B23" s="17">
        <f t="shared" ref="B23:G23" si="0">SUM(B21:B22)</f>
        <v>177821</v>
      </c>
      <c r="C23" s="17">
        <f t="shared" si="0"/>
        <v>5388</v>
      </c>
      <c r="D23" s="17">
        <f t="shared" si="0"/>
        <v>20532</v>
      </c>
      <c r="E23" s="17">
        <f t="shared" si="0"/>
        <v>86185</v>
      </c>
      <c r="F23" s="17">
        <f t="shared" si="0"/>
        <v>8096</v>
      </c>
      <c r="G23" s="17">
        <f t="shared" si="0"/>
        <v>44048</v>
      </c>
      <c r="H23" s="17">
        <f t="shared" ref="H23:AF23" si="1">SUM(H21:H22)</f>
        <v>567</v>
      </c>
      <c r="I23" s="17">
        <f t="shared" si="1"/>
        <v>0</v>
      </c>
      <c r="J23" s="17">
        <f t="shared" si="1"/>
        <v>233</v>
      </c>
      <c r="K23" s="17">
        <f t="shared" si="1"/>
        <v>0</v>
      </c>
      <c r="L23" s="17">
        <f t="shared" si="1"/>
        <v>6663</v>
      </c>
      <c r="M23" s="17">
        <f t="shared" si="1"/>
        <v>4523</v>
      </c>
      <c r="N23" s="17">
        <f t="shared" si="1"/>
        <v>308</v>
      </c>
      <c r="O23" s="17">
        <f t="shared" si="1"/>
        <v>1482</v>
      </c>
      <c r="P23" s="17">
        <f t="shared" si="1"/>
        <v>906</v>
      </c>
      <c r="Q23" s="17">
        <f t="shared" si="1"/>
        <v>0</v>
      </c>
      <c r="R23" s="17">
        <f t="shared" si="1"/>
        <v>2822</v>
      </c>
      <c r="S23" s="17">
        <f t="shared" si="1"/>
        <v>633</v>
      </c>
      <c r="T23" s="17">
        <f t="shared" si="1"/>
        <v>1143</v>
      </c>
      <c r="U23" s="17">
        <f t="shared" si="1"/>
        <v>876</v>
      </c>
      <c r="V23" s="17">
        <f t="shared" si="1"/>
        <v>0</v>
      </c>
      <c r="W23" s="17">
        <f t="shared" si="1"/>
        <v>1048</v>
      </c>
      <c r="X23" s="17">
        <f t="shared" si="1"/>
        <v>1242</v>
      </c>
      <c r="Y23" s="17">
        <f t="shared" si="1"/>
        <v>295</v>
      </c>
      <c r="Z23" s="17">
        <f t="shared" si="1"/>
        <v>254</v>
      </c>
      <c r="AA23" s="17">
        <f t="shared" si="1"/>
        <v>829</v>
      </c>
      <c r="AB23" s="17">
        <f t="shared" si="1"/>
        <v>3360</v>
      </c>
      <c r="AC23" s="17">
        <f t="shared" si="1"/>
        <v>0</v>
      </c>
      <c r="AD23" s="17">
        <f t="shared" si="1"/>
        <v>4860</v>
      </c>
      <c r="AE23" s="17">
        <f t="shared" si="1"/>
        <v>3643</v>
      </c>
      <c r="AF23" s="17">
        <f t="shared" si="1"/>
        <v>0</v>
      </c>
      <c r="AG23" s="17">
        <f>SUM(AG21:AG22)</f>
        <v>198</v>
      </c>
      <c r="AH23" s="17">
        <f>SUM(AH21:AH22)</f>
        <v>194</v>
      </c>
      <c r="AI23" s="17">
        <f>SUM(AI21:AI22)</f>
        <v>7245</v>
      </c>
      <c r="AJ23" s="17">
        <f>SUM(AJ21:AJ22)</f>
        <v>523</v>
      </c>
      <c r="AK23" s="17">
        <f>SUM(B23:AJ23)</f>
        <v>385917</v>
      </c>
    </row>
    <row r="24" spans="1:37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</row>
    <row r="25" spans="1:37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37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</row>
    <row r="27" spans="1:37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</row>
    <row r="28" spans="1:37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86" spans="1:1">
      <c r="A86" s="1" t="s">
        <v>39</v>
      </c>
    </row>
  </sheetData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zoomScale="55" zoomScaleNormal="55" workbookViewId="0">
      <selection sqref="A1:AK23"/>
    </sheetView>
  </sheetViews>
  <sheetFormatPr defaultColWidth="9" defaultRowHeight="15"/>
  <cols>
    <col min="1" max="1" width="14.7109375" style="1" customWidth="1"/>
    <col min="2" max="8" width="8.7109375" style="1" customWidth="1"/>
    <col min="9" max="9" width="8.7109375" style="1" hidden="1" customWidth="1"/>
    <col min="10" max="16" width="8.7109375" style="1" customWidth="1"/>
    <col min="17" max="17" width="8.7109375" style="1" hidden="1" customWidth="1"/>
    <col min="18" max="21" width="8.7109375" style="1" customWidth="1"/>
    <col min="22" max="22" width="8.7109375" style="1" hidden="1" customWidth="1"/>
    <col min="23" max="31" width="8.7109375" style="1" customWidth="1"/>
    <col min="32" max="32" width="8.7109375" style="1" hidden="1" customWidth="1"/>
    <col min="33" max="36" width="8.7109375" style="1" customWidth="1"/>
    <col min="37" max="37" width="14.7109375" style="1" customWidth="1"/>
    <col min="38" max="16384" width="9" style="1"/>
  </cols>
  <sheetData>
    <row r="1" spans="1:37">
      <c r="B1" s="18" t="s">
        <v>3</v>
      </c>
      <c r="C1" s="18" t="s">
        <v>5</v>
      </c>
      <c r="D1" s="18" t="s">
        <v>6</v>
      </c>
      <c r="E1" s="18" t="s">
        <v>4</v>
      </c>
      <c r="F1" s="18" t="s">
        <v>7</v>
      </c>
      <c r="G1" s="18" t="s">
        <v>8</v>
      </c>
      <c r="H1" s="19" t="s">
        <v>9</v>
      </c>
      <c r="I1" s="19" t="s">
        <v>10</v>
      </c>
      <c r="J1" s="19" t="s">
        <v>11</v>
      </c>
      <c r="K1" s="19" t="s">
        <v>12</v>
      </c>
      <c r="L1" s="19" t="s">
        <v>13</v>
      </c>
      <c r="M1" s="19" t="s">
        <v>14</v>
      </c>
      <c r="N1" s="19" t="s">
        <v>15</v>
      </c>
      <c r="O1" s="19" t="s">
        <v>16</v>
      </c>
      <c r="P1" s="19" t="s">
        <v>17</v>
      </c>
      <c r="Q1" s="19" t="s">
        <v>18</v>
      </c>
      <c r="R1" s="19" t="s">
        <v>19</v>
      </c>
      <c r="S1" s="19" t="s">
        <v>20</v>
      </c>
      <c r="T1" s="19" t="s">
        <v>21</v>
      </c>
      <c r="U1" s="19" t="s">
        <v>22</v>
      </c>
      <c r="V1" s="19" t="s">
        <v>23</v>
      </c>
      <c r="W1" s="19" t="s">
        <v>24</v>
      </c>
      <c r="X1" s="19" t="s">
        <v>25</v>
      </c>
      <c r="Y1" s="19" t="s">
        <v>26</v>
      </c>
      <c r="Z1" s="19" t="s">
        <v>27</v>
      </c>
      <c r="AA1" s="19" t="s">
        <v>28</v>
      </c>
      <c r="AB1" s="19" t="s">
        <v>29</v>
      </c>
      <c r="AC1" s="19" t="s">
        <v>30</v>
      </c>
      <c r="AD1" s="19" t="s">
        <v>31</v>
      </c>
      <c r="AE1" s="19" t="s">
        <v>32</v>
      </c>
      <c r="AF1" s="19" t="s">
        <v>33</v>
      </c>
      <c r="AG1" s="26" t="s">
        <v>34</v>
      </c>
      <c r="AH1" s="26" t="s">
        <v>35</v>
      </c>
      <c r="AI1" s="26" t="s">
        <v>36</v>
      </c>
      <c r="AJ1" s="27" t="s">
        <v>37</v>
      </c>
      <c r="AK1" s="20" t="s">
        <v>38</v>
      </c>
    </row>
    <row r="2" spans="1:37" ht="14.25" hidden="1" customHeight="1">
      <c r="A2" s="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32"/>
      <c r="L2" s="32"/>
      <c r="M2" s="32"/>
      <c r="N2" s="31"/>
      <c r="O2" s="31"/>
      <c r="P2" s="31"/>
      <c r="Q2" s="31"/>
      <c r="R2" s="31"/>
      <c r="S2" s="31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7" hidden="1">
      <c r="A3" s="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</row>
    <row r="4" spans="1:37" hidden="1">
      <c r="A4" s="1" t="s">
        <v>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hidden="1">
      <c r="A5" s="1" t="s">
        <v>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</row>
    <row r="6" spans="1:37" hidden="1">
      <c r="A6" s="1" t="s">
        <v>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</row>
    <row r="7" spans="1:37" hidden="1">
      <c r="A7" s="1" t="s">
        <v>8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</row>
    <row r="8" spans="1:37" hidden="1">
      <c r="A8" s="1" t="s">
        <v>9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</row>
    <row r="9" spans="1:37" hidden="1">
      <c r="A9" s="1" t="s">
        <v>10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</row>
    <row r="10" spans="1:37" hidden="1">
      <c r="A10" s="1" t="s">
        <v>11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</row>
    <row r="11" spans="1:37" hidden="1">
      <c r="A11" s="1" t="s">
        <v>12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</row>
    <row r="12" spans="1:37" hidden="1">
      <c r="A12" s="1" t="s">
        <v>13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</row>
    <row r="13" spans="1:37" hidden="1">
      <c r="A13" s="1" t="s">
        <v>14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</row>
    <row r="14" spans="1:37" hidden="1">
      <c r="A14" s="1" t="s">
        <v>15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</row>
    <row r="15" spans="1:37" hidden="1">
      <c r="A15" s="1" t="s">
        <v>16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7" hidden="1">
      <c r="A16" s="1" t="s">
        <v>17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37" hidden="1">
      <c r="A17" s="1" t="s">
        <v>18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37" hidden="1">
      <c r="A18" s="1" t="s">
        <v>19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</row>
    <row r="19" spans="1:37" hidden="1">
      <c r="A19" s="1" t="s">
        <v>20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</row>
    <row r="20" spans="1:37" hidden="1">
      <c r="A20" s="1" t="s">
        <v>21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</row>
    <row r="21" spans="1:37">
      <c r="A21" s="21" t="s">
        <v>0</v>
      </c>
      <c r="B21" s="33">
        <v>217</v>
      </c>
      <c r="C21" s="33">
        <v>36</v>
      </c>
      <c r="D21" s="33">
        <v>115</v>
      </c>
      <c r="E21" s="33">
        <v>335</v>
      </c>
      <c r="F21" s="33">
        <v>46</v>
      </c>
      <c r="G21" s="33">
        <v>132</v>
      </c>
      <c r="H21" s="39">
        <v>4</v>
      </c>
      <c r="I21" s="39">
        <v>0</v>
      </c>
      <c r="J21" s="39">
        <v>4</v>
      </c>
      <c r="K21" s="39">
        <v>0</v>
      </c>
      <c r="L21" s="39">
        <v>34</v>
      </c>
      <c r="M21" s="39">
        <v>32</v>
      </c>
      <c r="N21" s="39">
        <v>2</v>
      </c>
      <c r="O21" s="39">
        <v>10</v>
      </c>
      <c r="P21" s="39">
        <v>6</v>
      </c>
      <c r="Q21" s="39">
        <v>0</v>
      </c>
      <c r="R21" s="39">
        <v>20</v>
      </c>
      <c r="S21" s="39">
        <v>4</v>
      </c>
      <c r="T21" s="39">
        <v>8</v>
      </c>
      <c r="U21" s="39">
        <v>6</v>
      </c>
      <c r="V21" s="39">
        <v>0</v>
      </c>
      <c r="W21" s="39">
        <v>8</v>
      </c>
      <c r="X21" s="39">
        <v>8</v>
      </c>
      <c r="Y21" s="39">
        <v>2</v>
      </c>
      <c r="Z21" s="39">
        <v>6</v>
      </c>
      <c r="AA21" s="39">
        <v>6</v>
      </c>
      <c r="AB21" s="39">
        <v>26</v>
      </c>
      <c r="AC21" s="39">
        <v>0</v>
      </c>
      <c r="AD21" s="39">
        <v>32</v>
      </c>
      <c r="AE21" s="39">
        <v>28</v>
      </c>
      <c r="AF21" s="39">
        <v>0</v>
      </c>
      <c r="AG21" s="33">
        <v>4</v>
      </c>
      <c r="AH21" s="33">
        <v>4</v>
      </c>
      <c r="AI21" s="33">
        <v>72</v>
      </c>
      <c r="AJ21" s="33">
        <v>4</v>
      </c>
      <c r="AK21" s="22">
        <f>SUM(B21:AJ21)</f>
        <v>1211</v>
      </c>
    </row>
    <row r="22" spans="1:37">
      <c r="A22" s="23" t="s">
        <v>1</v>
      </c>
      <c r="B22" s="33">
        <v>748</v>
      </c>
      <c r="C22" s="33">
        <v>0</v>
      </c>
      <c r="D22" s="33">
        <v>34</v>
      </c>
      <c r="E22" s="33">
        <v>231</v>
      </c>
      <c r="F22" s="33">
        <v>6</v>
      </c>
      <c r="G22" s="33">
        <v>127</v>
      </c>
      <c r="H22" s="39">
        <v>0</v>
      </c>
      <c r="I22" s="39">
        <v>0</v>
      </c>
      <c r="J22" s="39">
        <v>0</v>
      </c>
      <c r="K22" s="39">
        <v>0</v>
      </c>
      <c r="L22" s="39">
        <v>8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  <c r="AG22" s="33">
        <v>0</v>
      </c>
      <c r="AH22" s="33">
        <v>0</v>
      </c>
      <c r="AI22" s="33">
        <v>7</v>
      </c>
      <c r="AJ22" s="33">
        <v>2</v>
      </c>
      <c r="AK22" s="22">
        <f>SUM(B22:AJ22)</f>
        <v>1163</v>
      </c>
    </row>
    <row r="23" spans="1:37">
      <c r="A23" s="1" t="s">
        <v>38</v>
      </c>
      <c r="B23" s="22">
        <f>SUM(B21:B22)</f>
        <v>965</v>
      </c>
      <c r="C23" s="22">
        <f t="shared" ref="C23:AJ23" si="0">SUM(C21:C22)</f>
        <v>36</v>
      </c>
      <c r="D23" s="22">
        <f t="shared" si="0"/>
        <v>149</v>
      </c>
      <c r="E23" s="22">
        <f t="shared" si="0"/>
        <v>566</v>
      </c>
      <c r="F23" s="22">
        <f t="shared" si="0"/>
        <v>52</v>
      </c>
      <c r="G23" s="22">
        <f t="shared" si="0"/>
        <v>259</v>
      </c>
      <c r="H23" s="22">
        <f t="shared" si="0"/>
        <v>4</v>
      </c>
      <c r="I23" s="22">
        <f t="shared" si="0"/>
        <v>0</v>
      </c>
      <c r="J23" s="22">
        <f t="shared" si="0"/>
        <v>4</v>
      </c>
      <c r="K23" s="22">
        <f t="shared" si="0"/>
        <v>0</v>
      </c>
      <c r="L23" s="22">
        <f t="shared" si="0"/>
        <v>42</v>
      </c>
      <c r="M23" s="22">
        <f t="shared" si="0"/>
        <v>32</v>
      </c>
      <c r="N23" s="22">
        <f t="shared" si="0"/>
        <v>2</v>
      </c>
      <c r="O23" s="22">
        <f t="shared" si="0"/>
        <v>10</v>
      </c>
      <c r="P23" s="22">
        <f t="shared" si="0"/>
        <v>6</v>
      </c>
      <c r="Q23" s="22">
        <f t="shared" si="0"/>
        <v>0</v>
      </c>
      <c r="R23" s="22">
        <f t="shared" si="0"/>
        <v>20</v>
      </c>
      <c r="S23" s="22">
        <f t="shared" si="0"/>
        <v>4</v>
      </c>
      <c r="T23" s="22">
        <f t="shared" si="0"/>
        <v>8</v>
      </c>
      <c r="U23" s="22">
        <f t="shared" si="0"/>
        <v>6</v>
      </c>
      <c r="V23" s="22">
        <f t="shared" si="0"/>
        <v>0</v>
      </c>
      <c r="W23" s="22">
        <f t="shared" si="0"/>
        <v>8</v>
      </c>
      <c r="X23" s="22">
        <f t="shared" si="0"/>
        <v>8</v>
      </c>
      <c r="Y23" s="22">
        <f t="shared" si="0"/>
        <v>2</v>
      </c>
      <c r="Z23" s="22">
        <f t="shared" si="0"/>
        <v>6</v>
      </c>
      <c r="AA23" s="22">
        <f t="shared" si="0"/>
        <v>6</v>
      </c>
      <c r="AB23" s="22">
        <f t="shared" si="0"/>
        <v>26</v>
      </c>
      <c r="AC23" s="22">
        <f t="shared" si="0"/>
        <v>0</v>
      </c>
      <c r="AD23" s="22">
        <f t="shared" si="0"/>
        <v>32</v>
      </c>
      <c r="AE23" s="22">
        <f t="shared" si="0"/>
        <v>28</v>
      </c>
      <c r="AF23" s="22">
        <f t="shared" si="0"/>
        <v>0</v>
      </c>
      <c r="AG23" s="22">
        <f t="shared" si="0"/>
        <v>4</v>
      </c>
      <c r="AH23" s="22">
        <f t="shared" si="0"/>
        <v>4</v>
      </c>
      <c r="AI23" s="22">
        <f t="shared" si="0"/>
        <v>79</v>
      </c>
      <c r="AJ23" s="22">
        <f t="shared" si="0"/>
        <v>6</v>
      </c>
      <c r="AK23" s="22">
        <f>SUM(B23:AJ23)</f>
        <v>2374</v>
      </c>
    </row>
    <row r="24" spans="1:37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</row>
    <row r="25" spans="1:37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37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4:AG18"/>
  <sheetViews>
    <sheetView tabSelected="1" topLeftCell="B1" zoomScale="55" zoomScaleNormal="55" zoomScaleSheetLayoutView="70" workbookViewId="0">
      <selection activeCell="AG5" sqref="AG5:AG7"/>
    </sheetView>
  </sheetViews>
  <sheetFormatPr defaultColWidth="9" defaultRowHeight="15"/>
  <cols>
    <col min="1" max="2" width="11.7109375" style="1" bestFit="1" customWidth="1"/>
    <col min="3" max="3" width="13.28515625" style="1" bestFit="1" customWidth="1"/>
    <col min="4" max="4" width="12.28515625" style="1" bestFit="1" customWidth="1"/>
    <col min="5" max="8" width="12.85546875" style="1" bestFit="1" customWidth="1"/>
    <col min="9" max="10" width="12.28515625" style="1" bestFit="1" customWidth="1"/>
    <col min="11" max="15" width="12.85546875" style="1" bestFit="1" customWidth="1"/>
    <col min="16" max="18" width="13.7109375" style="1" bestFit="1" customWidth="1"/>
    <col min="19" max="19" width="13.140625" style="1" bestFit="1" customWidth="1"/>
    <col min="20" max="28" width="13.7109375" style="1" bestFit="1" customWidth="1"/>
    <col min="29" max="29" width="13.140625" style="1" bestFit="1" customWidth="1"/>
    <col min="30" max="30" width="13.7109375" style="1" bestFit="1" customWidth="1"/>
    <col min="31" max="31" width="13.28515625" style="1" customWidth="1"/>
    <col min="32" max="32" width="13.7109375" style="1" bestFit="1" customWidth="1"/>
    <col min="33" max="33" width="14.28515625" style="1" customWidth="1"/>
    <col min="34" max="16384" width="9" style="1"/>
  </cols>
  <sheetData>
    <row r="4" spans="1:33">
      <c r="C4" s="7"/>
      <c r="D4" s="8">
        <v>45366</v>
      </c>
      <c r="E4" s="8">
        <v>45367</v>
      </c>
      <c r="F4" s="8">
        <v>45368</v>
      </c>
      <c r="G4" s="8">
        <v>45369</v>
      </c>
      <c r="H4" s="8">
        <v>45370</v>
      </c>
      <c r="I4" s="8">
        <v>45371</v>
      </c>
      <c r="J4" s="8">
        <v>45372</v>
      </c>
      <c r="K4" s="8">
        <v>45373</v>
      </c>
      <c r="L4" s="8">
        <v>45374</v>
      </c>
      <c r="M4" s="8">
        <v>45375</v>
      </c>
      <c r="N4" s="8">
        <v>45376</v>
      </c>
      <c r="O4" s="8">
        <v>45377</v>
      </c>
      <c r="P4" s="8">
        <v>45378</v>
      </c>
      <c r="Q4" s="8">
        <v>45379</v>
      </c>
      <c r="R4" s="8">
        <v>45380</v>
      </c>
      <c r="S4" s="8">
        <v>45381</v>
      </c>
      <c r="T4" s="8">
        <v>45382</v>
      </c>
      <c r="U4" s="40">
        <v>45383</v>
      </c>
      <c r="V4" s="40">
        <v>45384</v>
      </c>
      <c r="W4" s="40">
        <v>45385</v>
      </c>
      <c r="X4" s="40">
        <v>45386</v>
      </c>
      <c r="Y4" s="40">
        <v>45387</v>
      </c>
      <c r="Z4" s="40">
        <v>45388</v>
      </c>
      <c r="AA4" s="40">
        <v>45389</v>
      </c>
      <c r="AB4" s="40">
        <v>45390</v>
      </c>
      <c r="AC4" s="40">
        <v>45391</v>
      </c>
      <c r="AD4" s="40">
        <v>45392</v>
      </c>
      <c r="AE4" s="40">
        <v>45393</v>
      </c>
      <c r="AF4" s="40">
        <v>45394</v>
      </c>
      <c r="AG4" s="40">
        <v>45395</v>
      </c>
    </row>
    <row r="5" spans="1:33">
      <c r="A5" s="5"/>
      <c r="B5" s="5"/>
      <c r="C5" s="9" t="s">
        <v>0</v>
      </c>
      <c r="D5" s="30">
        <v>180285</v>
      </c>
      <c r="E5" s="30">
        <v>172727</v>
      </c>
      <c r="F5" s="17">
        <v>178554</v>
      </c>
      <c r="G5" s="17">
        <v>176152</v>
      </c>
      <c r="H5" s="17">
        <v>171768</v>
      </c>
      <c r="I5" s="17">
        <v>174596</v>
      </c>
      <c r="J5" s="17">
        <v>177563</v>
      </c>
      <c r="K5" s="17">
        <v>179461</v>
      </c>
      <c r="L5" s="17">
        <v>175763</v>
      </c>
      <c r="M5" s="17">
        <v>182616</v>
      </c>
      <c r="N5" s="17">
        <v>177897</v>
      </c>
      <c r="O5" s="17">
        <v>178338</v>
      </c>
      <c r="P5" s="17">
        <v>175559</v>
      </c>
      <c r="Q5" s="17">
        <v>179971</v>
      </c>
      <c r="R5" s="17">
        <v>183726</v>
      </c>
      <c r="S5" s="17">
        <v>177989</v>
      </c>
      <c r="T5" s="17">
        <v>182763</v>
      </c>
      <c r="U5" s="17">
        <v>177481</v>
      </c>
      <c r="V5" s="17">
        <v>172474</v>
      </c>
      <c r="W5" s="17">
        <v>169037</v>
      </c>
      <c r="X5" s="17">
        <v>169747</v>
      </c>
      <c r="Y5" s="17">
        <v>177383</v>
      </c>
      <c r="Z5" s="17">
        <v>175895</v>
      </c>
      <c r="AA5" s="17">
        <v>168268</v>
      </c>
      <c r="AB5" s="17">
        <v>175974</v>
      </c>
      <c r="AC5" s="17">
        <v>168950</v>
      </c>
      <c r="AD5" s="17">
        <v>169876</v>
      </c>
      <c r="AE5" s="17">
        <v>172853</v>
      </c>
      <c r="AF5" s="17">
        <v>177535</v>
      </c>
      <c r="AG5" s="17">
        <v>166514</v>
      </c>
    </row>
    <row r="6" spans="1:33">
      <c r="A6" s="5"/>
      <c r="B6" s="6"/>
      <c r="C6" s="10" t="s">
        <v>1</v>
      </c>
      <c r="D6" s="30">
        <v>214969</v>
      </c>
      <c r="E6" s="30">
        <v>214026</v>
      </c>
      <c r="F6" s="17">
        <v>217122</v>
      </c>
      <c r="G6" s="17">
        <v>204544</v>
      </c>
      <c r="H6" s="17">
        <v>193101</v>
      </c>
      <c r="I6" s="17">
        <v>202657</v>
      </c>
      <c r="J6" s="17">
        <v>205675</v>
      </c>
      <c r="K6" s="17">
        <v>212877</v>
      </c>
      <c r="L6" s="17">
        <v>215698</v>
      </c>
      <c r="M6" s="17">
        <v>218395</v>
      </c>
      <c r="N6" s="17">
        <v>206110</v>
      </c>
      <c r="O6" s="17">
        <v>199930</v>
      </c>
      <c r="P6" s="17">
        <v>206846</v>
      </c>
      <c r="Q6" s="17">
        <v>206631</v>
      </c>
      <c r="R6" s="17">
        <v>217639</v>
      </c>
      <c r="S6" s="17">
        <v>213382</v>
      </c>
      <c r="T6" s="17">
        <v>207283</v>
      </c>
      <c r="U6" s="17">
        <v>201000</v>
      </c>
      <c r="V6" s="17">
        <v>192030</v>
      </c>
      <c r="W6" s="17">
        <v>195205</v>
      </c>
      <c r="X6" s="17">
        <v>189752</v>
      </c>
      <c r="Y6" s="17">
        <v>205179</v>
      </c>
      <c r="Z6" s="17">
        <v>207714</v>
      </c>
      <c r="AA6" s="17">
        <v>214045</v>
      </c>
      <c r="AB6" s="17">
        <v>202162</v>
      </c>
      <c r="AC6" s="17">
        <v>200247</v>
      </c>
      <c r="AD6" s="17">
        <v>214428</v>
      </c>
      <c r="AE6" s="17">
        <v>213799</v>
      </c>
      <c r="AF6" s="17">
        <v>229073</v>
      </c>
      <c r="AG6" s="17">
        <v>219403</v>
      </c>
    </row>
    <row r="7" spans="1:33">
      <c r="A7" s="5"/>
      <c r="C7" s="11" t="s">
        <v>2</v>
      </c>
      <c r="D7" s="30">
        <v>395254</v>
      </c>
      <c r="E7" s="30">
        <v>386753</v>
      </c>
      <c r="F7" s="17">
        <v>395676</v>
      </c>
      <c r="G7" s="17">
        <v>380696</v>
      </c>
      <c r="H7" s="17">
        <v>364869</v>
      </c>
      <c r="I7" s="17">
        <v>377253</v>
      </c>
      <c r="J7" s="17">
        <v>383238</v>
      </c>
      <c r="K7" s="17">
        <v>392338</v>
      </c>
      <c r="L7" s="17">
        <v>391461</v>
      </c>
      <c r="M7" s="17">
        <v>401011</v>
      </c>
      <c r="N7" s="17">
        <v>384007</v>
      </c>
      <c r="O7" s="17">
        <v>378268</v>
      </c>
      <c r="P7" s="17">
        <v>382405</v>
      </c>
      <c r="Q7" s="17">
        <v>386602</v>
      </c>
      <c r="R7" s="17">
        <v>401365</v>
      </c>
      <c r="S7" s="17">
        <v>391371</v>
      </c>
      <c r="T7" s="17">
        <v>390046</v>
      </c>
      <c r="U7" s="17">
        <v>378481</v>
      </c>
      <c r="V7" s="17">
        <v>364504</v>
      </c>
      <c r="W7" s="17">
        <v>364242</v>
      </c>
      <c r="X7" s="17">
        <v>359499</v>
      </c>
      <c r="Y7" s="17">
        <v>382562</v>
      </c>
      <c r="Z7" s="17">
        <v>383609</v>
      </c>
      <c r="AA7" s="17">
        <v>382313</v>
      </c>
      <c r="AB7" s="17">
        <v>378136</v>
      </c>
      <c r="AC7" s="17">
        <v>369197</v>
      </c>
      <c r="AD7" s="17">
        <v>384304</v>
      </c>
      <c r="AE7" s="17">
        <v>386652</v>
      </c>
      <c r="AF7" s="17">
        <v>406608</v>
      </c>
      <c r="AG7" s="17">
        <v>385917</v>
      </c>
    </row>
    <row r="8" spans="1:33">
      <c r="A8" s="5"/>
      <c r="B8" s="5"/>
      <c r="C8" s="5"/>
    </row>
    <row r="9" spans="1:33">
      <c r="A9" s="6"/>
      <c r="B9" s="6"/>
      <c r="C9" s="6"/>
    </row>
    <row r="10" spans="1:33">
      <c r="C10" s="5"/>
    </row>
    <row r="11" spans="1:33">
      <c r="C11" s="5"/>
    </row>
    <row r="12" spans="1:33">
      <c r="C12" s="5"/>
    </row>
    <row r="13" spans="1:33">
      <c r="C13" s="5"/>
    </row>
    <row r="14" spans="1:33">
      <c r="C14" s="5"/>
    </row>
    <row r="15" spans="1:33">
      <c r="C15" s="5"/>
    </row>
    <row r="16" spans="1:33">
      <c r="C16" s="2"/>
    </row>
    <row r="17" spans="3:3">
      <c r="C17" s="2"/>
    </row>
    <row r="18" spans="3:3">
      <c r="C18" s="2"/>
    </row>
  </sheetData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2:AF47"/>
  <sheetViews>
    <sheetView zoomScale="55" zoomScaleNormal="55" workbookViewId="0">
      <selection activeCell="L46" sqref="L46"/>
    </sheetView>
  </sheetViews>
  <sheetFormatPr defaultColWidth="9" defaultRowHeight="17.25"/>
  <cols>
    <col min="1" max="2" width="11.7109375" style="3" bestFit="1" customWidth="1"/>
    <col min="3" max="3" width="13" style="3" bestFit="1" customWidth="1"/>
    <col min="4" max="4" width="13.140625" style="3" bestFit="1" customWidth="1"/>
    <col min="5" max="6" width="14.28515625" style="3" bestFit="1" customWidth="1"/>
    <col min="7" max="7" width="13.140625" style="3" bestFit="1" customWidth="1"/>
    <col min="8" max="8" width="14.7109375" style="3" customWidth="1"/>
    <col min="9" max="9" width="13.85546875" style="3" bestFit="1" customWidth="1"/>
    <col min="10" max="10" width="14.28515625" style="3" bestFit="1" customWidth="1"/>
    <col min="11" max="11" width="15.7109375" style="3" customWidth="1"/>
    <col min="12" max="12" width="13.85546875" style="3" bestFit="1" customWidth="1"/>
    <col min="13" max="13" width="14.28515625" style="3" bestFit="1" customWidth="1"/>
    <col min="14" max="14" width="15.85546875" style="3" customWidth="1"/>
    <col min="15" max="15" width="15.28515625" style="3" customWidth="1"/>
    <col min="16" max="16" width="9" style="3"/>
    <col min="17" max="17" width="9" style="3" customWidth="1"/>
    <col min="18" max="18" width="15.28515625" style="3" customWidth="1"/>
    <col min="19" max="31" width="9" style="3"/>
    <col min="32" max="32" width="119.140625" style="3" customWidth="1"/>
    <col min="33" max="16384" width="9" style="3"/>
  </cols>
  <sheetData>
    <row r="2" spans="1:32">
      <c r="D2" s="7"/>
    </row>
    <row r="4" spans="1:32">
      <c r="C4" s="7"/>
      <c r="D4" s="12">
        <v>45017</v>
      </c>
      <c r="E4" s="12">
        <v>45047</v>
      </c>
      <c r="F4" s="12">
        <v>45078</v>
      </c>
      <c r="G4" s="12">
        <v>45108</v>
      </c>
      <c r="H4" s="12">
        <v>45139</v>
      </c>
      <c r="I4" s="12">
        <v>45170</v>
      </c>
      <c r="J4" s="12">
        <v>45200</v>
      </c>
      <c r="K4" s="12">
        <v>45231</v>
      </c>
      <c r="L4" s="12">
        <v>45261</v>
      </c>
      <c r="M4" s="34">
        <v>45292</v>
      </c>
      <c r="N4" s="34">
        <v>45323</v>
      </c>
      <c r="O4" s="34">
        <v>45352</v>
      </c>
    </row>
    <row r="5" spans="1:32">
      <c r="A5" s="4"/>
      <c r="B5" s="4"/>
      <c r="C5" s="13" t="s">
        <v>0</v>
      </c>
      <c r="D5" s="14">
        <v>5284127</v>
      </c>
      <c r="E5" s="14">
        <v>4875541</v>
      </c>
      <c r="F5" s="14">
        <v>4564161</v>
      </c>
      <c r="G5" s="14">
        <v>4906598</v>
      </c>
      <c r="H5" s="14">
        <v>4973595</v>
      </c>
      <c r="I5" s="14">
        <v>4323268</v>
      </c>
      <c r="J5" s="14">
        <v>5112748</v>
      </c>
      <c r="K5" s="14">
        <v>5206039</v>
      </c>
      <c r="L5" s="14">
        <v>5492273</v>
      </c>
      <c r="M5" s="35">
        <v>5726778</v>
      </c>
      <c r="N5" s="35">
        <v>5273841</v>
      </c>
      <c r="O5" s="35">
        <v>5452156</v>
      </c>
    </row>
    <row r="6" spans="1:32">
      <c r="A6" s="4"/>
      <c r="B6" s="4"/>
      <c r="C6" s="15" t="s">
        <v>1</v>
      </c>
      <c r="D6" s="14">
        <v>4919873</v>
      </c>
      <c r="E6" s="14">
        <v>4592552</v>
      </c>
      <c r="F6" s="14">
        <v>4622311</v>
      </c>
      <c r="G6" s="14">
        <v>5306057</v>
      </c>
      <c r="H6" s="14">
        <v>5296450</v>
      </c>
      <c r="I6" s="14">
        <v>4567620</v>
      </c>
      <c r="J6" s="14">
        <v>5349753</v>
      </c>
      <c r="K6" s="14">
        <v>5487635</v>
      </c>
      <c r="L6" s="14">
        <v>6403837</v>
      </c>
      <c r="M6" s="35">
        <v>6631466</v>
      </c>
      <c r="N6" s="35">
        <v>6516915</v>
      </c>
      <c r="O6" s="35">
        <v>6574140</v>
      </c>
    </row>
    <row r="7" spans="1:32">
      <c r="C7" s="16" t="s">
        <v>2</v>
      </c>
      <c r="D7" s="14">
        <f t="shared" ref="D7:J7" si="0">SUM(D5:D6)</f>
        <v>10204000</v>
      </c>
      <c r="E7" s="14">
        <f t="shared" si="0"/>
        <v>9468093</v>
      </c>
      <c r="F7" s="14">
        <f t="shared" si="0"/>
        <v>9186472</v>
      </c>
      <c r="G7" s="14">
        <f t="shared" si="0"/>
        <v>10212655</v>
      </c>
      <c r="H7" s="14">
        <f t="shared" si="0"/>
        <v>10270045</v>
      </c>
      <c r="I7" s="14">
        <f t="shared" si="0"/>
        <v>8890888</v>
      </c>
      <c r="J7" s="14">
        <f t="shared" si="0"/>
        <v>10462501</v>
      </c>
      <c r="K7" s="14">
        <f>SUM(K5:K6)</f>
        <v>10693674</v>
      </c>
      <c r="L7" s="14">
        <v>11896110</v>
      </c>
      <c r="M7" s="35">
        <v>12358244</v>
      </c>
      <c r="N7" s="35">
        <v>11790756</v>
      </c>
      <c r="O7" s="35">
        <v>12026296</v>
      </c>
    </row>
    <row r="8" spans="1:32">
      <c r="A8" s="4"/>
      <c r="B8" s="4"/>
      <c r="C8" s="4"/>
      <c r="AF8" s="7" t="s">
        <v>57</v>
      </c>
    </row>
    <row r="9" spans="1:32">
      <c r="A9" s="4"/>
      <c r="B9" s="4"/>
      <c r="C9" s="4"/>
      <c r="O9" s="25"/>
      <c r="P9" s="25"/>
      <c r="Q9" s="25"/>
    </row>
    <row r="10" spans="1:32">
      <c r="R10" s="24"/>
    </row>
    <row r="11" spans="1:32">
      <c r="R11" s="24"/>
    </row>
    <row r="12" spans="1:32">
      <c r="R12" s="24"/>
    </row>
    <row r="47" ht="25.5" customHeight="1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dimension ref="A1:H31"/>
  <sheetViews>
    <sheetView zoomScale="70" zoomScaleNormal="70" workbookViewId="0">
      <selection activeCell="B2" sqref="B2"/>
    </sheetView>
  </sheetViews>
  <sheetFormatPr defaultRowHeight="15"/>
  <cols>
    <col min="1" max="1" width="9.140625" customWidth="1"/>
    <col min="3" max="3" width="9.7109375" bestFit="1" customWidth="1"/>
    <col min="4" max="4" width="17.85546875" hidden="1" customWidth="1"/>
    <col min="5" max="5" width="13.7109375" customWidth="1"/>
    <col min="7" max="8" width="0" hidden="1" customWidth="1"/>
  </cols>
  <sheetData>
    <row r="1" spans="1:8" s="38" customFormat="1">
      <c r="A1" s="37" t="s">
        <v>40</v>
      </c>
      <c r="B1" s="37" t="s">
        <v>41</v>
      </c>
      <c r="C1" s="37" t="s">
        <v>42</v>
      </c>
      <c r="D1" s="38" t="s">
        <v>49</v>
      </c>
      <c r="G1" s="38">
        <v>1</v>
      </c>
      <c r="H1" s="38" t="s">
        <v>50</v>
      </c>
    </row>
    <row r="2" spans="1:8" s="38" customFormat="1">
      <c r="A2" s="38">
        <v>13</v>
      </c>
      <c r="B2" s="38" t="s">
        <v>56</v>
      </c>
      <c r="C2" s="38">
        <v>2024</v>
      </c>
      <c r="D2" s="38">
        <f>C2-1</f>
        <v>2023</v>
      </c>
      <c r="G2" s="38">
        <v>2</v>
      </c>
      <c r="H2" s="38" t="s">
        <v>51</v>
      </c>
    </row>
    <row r="3" spans="1:8" ht="52.5" hidden="1" customHeight="1">
      <c r="G3">
        <v>3</v>
      </c>
      <c r="H3" t="s">
        <v>52</v>
      </c>
    </row>
    <row r="4" spans="1:8" ht="36" hidden="1" customHeight="1">
      <c r="A4" t="s">
        <v>43</v>
      </c>
      <c r="G4">
        <v>4</v>
      </c>
      <c r="H4" t="s">
        <v>53</v>
      </c>
    </row>
    <row r="5" spans="1:8" ht="53.25" hidden="1" customHeight="1">
      <c r="A5" t="s">
        <v>44</v>
      </c>
      <c r="B5" s="36" t="str">
        <f>A5&amp;$A$2&amp;VLOOKUP($A$2,$G$1:$H$31,2,0)&amp;" "&amp;$B$2&amp;" "&amp;$C$2</f>
        <v>Number of Total Passengers as of 13th April 2024</v>
      </c>
      <c r="G5">
        <v>5</v>
      </c>
      <c r="H5" t="s">
        <v>53</v>
      </c>
    </row>
    <row r="6" spans="1:8" ht="32.25" hidden="1" customHeight="1">
      <c r="A6" t="s">
        <v>45</v>
      </c>
      <c r="G6">
        <v>6</v>
      </c>
      <c r="H6" t="s">
        <v>53</v>
      </c>
    </row>
    <row r="7" spans="1:8" ht="42.75" hidden="1" customHeight="1">
      <c r="A7" t="s">
        <v>46</v>
      </c>
      <c r="B7" s="36" t="str">
        <f>A7&amp;$A$2&amp;VLOOKUP($A$2,$G$1:$H$31,2,0)&amp;" "&amp;$B$2&amp;" "&amp;$C$2</f>
        <v>Number of Total Flights as of 13th April 2024</v>
      </c>
      <c r="G7">
        <v>7</v>
      </c>
      <c r="H7" t="s">
        <v>53</v>
      </c>
    </row>
    <row r="8" spans="1:8" ht="42.75" hidden="1" customHeight="1">
      <c r="A8" t="s">
        <v>54</v>
      </c>
      <c r="G8">
        <v>8</v>
      </c>
      <c r="H8" t="s">
        <v>53</v>
      </c>
    </row>
    <row r="9" spans="1:8" ht="26.25" hidden="1" customHeight="1">
      <c r="A9" t="s">
        <v>47</v>
      </c>
      <c r="B9" s="36" t="str">
        <f>A9&amp;$A$2&amp;VLOOKUP($A$2,$G$1:$H$31,2,0)&amp;" "&amp;$B$2&amp;" "&amp;$C$2</f>
        <v>Total Passengers as of 13th April 2024</v>
      </c>
      <c r="G9">
        <v>9</v>
      </c>
      <c r="H9" t="s">
        <v>53</v>
      </c>
    </row>
    <row r="10" spans="1:8" ht="43.5" hidden="1" customHeight="1">
      <c r="A10" t="s">
        <v>55</v>
      </c>
      <c r="G10">
        <v>10</v>
      </c>
      <c r="H10" t="s">
        <v>53</v>
      </c>
    </row>
    <row r="11" spans="1:8" ht="57" hidden="1" customHeight="1">
      <c r="A11" t="s">
        <v>48</v>
      </c>
      <c r="B11" s="36" t="str">
        <f>A11&amp;$B$2&amp;" "&amp;$D$2</f>
        <v>Total Passengers since April 2023</v>
      </c>
      <c r="G11">
        <v>11</v>
      </c>
      <c r="H11" t="s">
        <v>53</v>
      </c>
    </row>
    <row r="12" spans="1:8">
      <c r="G12">
        <v>12</v>
      </c>
      <c r="H12" t="s">
        <v>53</v>
      </c>
    </row>
    <row r="13" spans="1:8">
      <c r="G13">
        <v>13</v>
      </c>
      <c r="H13" t="s">
        <v>53</v>
      </c>
    </row>
    <row r="14" spans="1:8">
      <c r="G14">
        <v>14</v>
      </c>
      <c r="H14" t="s">
        <v>53</v>
      </c>
    </row>
    <row r="15" spans="1:8">
      <c r="G15">
        <v>15</v>
      </c>
      <c r="H15" t="s">
        <v>53</v>
      </c>
    </row>
    <row r="16" spans="1:8">
      <c r="G16">
        <v>16</v>
      </c>
      <c r="H16" t="s">
        <v>53</v>
      </c>
    </row>
    <row r="17" spans="7:8">
      <c r="G17">
        <v>17</v>
      </c>
      <c r="H17" t="s">
        <v>53</v>
      </c>
    </row>
    <row r="18" spans="7:8">
      <c r="G18">
        <v>18</v>
      </c>
      <c r="H18" t="s">
        <v>53</v>
      </c>
    </row>
    <row r="19" spans="7:8">
      <c r="G19">
        <v>19</v>
      </c>
      <c r="H19" t="s">
        <v>53</v>
      </c>
    </row>
    <row r="20" spans="7:8">
      <c r="G20">
        <v>20</v>
      </c>
      <c r="H20" t="s">
        <v>53</v>
      </c>
    </row>
    <row r="21" spans="7:8">
      <c r="G21">
        <v>21</v>
      </c>
      <c r="H21" t="s">
        <v>50</v>
      </c>
    </row>
    <row r="22" spans="7:8">
      <c r="G22">
        <v>22</v>
      </c>
      <c r="H22" t="s">
        <v>51</v>
      </c>
    </row>
    <row r="23" spans="7:8">
      <c r="G23">
        <v>23</v>
      </c>
      <c r="H23" t="s">
        <v>52</v>
      </c>
    </row>
    <row r="24" spans="7:8">
      <c r="G24">
        <v>24</v>
      </c>
      <c r="H24" t="s">
        <v>53</v>
      </c>
    </row>
    <row r="25" spans="7:8">
      <c r="G25">
        <v>25</v>
      </c>
      <c r="H25" t="s">
        <v>53</v>
      </c>
    </row>
    <row r="26" spans="7:8">
      <c r="G26">
        <v>26</v>
      </c>
      <c r="H26" t="s">
        <v>53</v>
      </c>
    </row>
    <row r="27" spans="7:8">
      <c r="G27">
        <v>27</v>
      </c>
      <c r="H27" t="s">
        <v>53</v>
      </c>
    </row>
    <row r="28" spans="7:8">
      <c r="G28">
        <v>28</v>
      </c>
      <c r="H28" t="s">
        <v>53</v>
      </c>
    </row>
    <row r="29" spans="7:8">
      <c r="G29">
        <v>29</v>
      </c>
      <c r="H29" t="s">
        <v>53</v>
      </c>
    </row>
    <row r="30" spans="7:8">
      <c r="G30">
        <v>30</v>
      </c>
      <c r="H30" t="s">
        <v>53</v>
      </c>
    </row>
    <row r="31" spans="7:8">
      <c r="G31">
        <v>31</v>
      </c>
      <c r="H31" t="s">
        <v>50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749600de3e0a01ae379852eebb8bad12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ec282198cafe7d91a16cbe4476b04167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01F0BE-745A-422F-BB07-3BF76B3F6A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A3B149-BE2F-4F1C-BAB3-CD55D8B5C35A}">
  <ds:schemaRefs>
    <ds:schemaRef ds:uri="http://schemas.openxmlformats.org/package/2006/metadata/core-properties"/>
    <ds:schemaRef ds:uri="http://www.w3.org/XML/1998/namespace"/>
    <ds:schemaRef ds:uri="d1f8fc93-d40b-44ac-9772-57f29c0b5a08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e888b3db-7650-4fb5-87c2-1adeb607d113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Pattarakorn Samanpan</dc:creator>
  <cp:lastModifiedBy>Kant Chaisuwan</cp:lastModifiedBy>
  <cp:lastPrinted>2023-10-31T06:57:52Z</cp:lastPrinted>
  <dcterms:created xsi:type="dcterms:W3CDTF">2022-10-17T04:10:42Z</dcterms:created>
  <dcterms:modified xsi:type="dcterms:W3CDTF">2024-04-17T04:04:49Z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</Properties>
</file>