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Desktop\"/>
    </mc:Choice>
  </mc:AlternateContent>
  <xr:revisionPtr revIDLastSave="12" documentId="8_{B610DDF6-5DBB-4A8A-A6AA-EAA246AB7D52}" xr6:coauthVersionLast="36" xr6:coauthVersionMax="47" xr10:uidLastSave="{3E546915-AD72-43CE-B3D7-B3BAD87A2F08}"/>
  <bookViews>
    <workbookView xWindow="-120" yWindow="-120" windowWidth="29040" windowHeight="1572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40" l="1"/>
  <c r="J7" i="238"/>
  <c r="I7" i="238"/>
  <c r="H7" i="238"/>
  <c r="G7" i="238"/>
  <c r="F7" i="238"/>
  <c r="E7" i="238"/>
  <c r="D7" i="238"/>
  <c r="H23" i="236" l="1"/>
  <c r="I23" i="236"/>
  <c r="H23" i="235" l="1"/>
  <c r="I23" i="235"/>
  <c r="AG23" i="235" l="1"/>
  <c r="AH23" i="235"/>
  <c r="B23" i="236"/>
  <c r="C23" i="236"/>
  <c r="B23" i="235"/>
  <c r="C23" i="235"/>
  <c r="AK21" i="236"/>
  <c r="AK22" i="236"/>
  <c r="AG23" i="236"/>
  <c r="AH23" i="236"/>
  <c r="B9" i="240"/>
  <c r="B7" i="240"/>
  <c r="B5" i="240"/>
  <c r="D2" i="240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2" i="235"/>
  <c r="AK21" i="235"/>
  <c r="AK23" i="236" l="1"/>
  <c r="AK23" i="235"/>
</calcChain>
</file>

<file path=xl/sharedStrings.xml><?xml version="1.0" encoding="utf-8"?>
<sst xmlns="http://schemas.openxmlformats.org/spreadsheetml/2006/main" count="168" uniqueCount="58">
  <si>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</si>
  <si>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</si>
  <si>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</si>
  <si>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</si>
  <si>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</si>
  <si>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</si>
  <si>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</si>
  <si>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</si>
  <si>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</si>
  <si>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</si>
  <si>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</si>
  <si>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</si>
  <si>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</si>
  <si>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</si>
  <si>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</si>
  <si>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</si>
  <si>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</si>
  <si>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</si>
  <si>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</si>
  <si>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</si>
  <si>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</si>
  <si>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</si>
  <si>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</si>
  <si>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</si>
  <si>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</si>
  <si>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</si>
  <si>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</si>
  <si>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</si>
  <si>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</si>
  <si>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</si>
  <si>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</si>
  <si>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</si>
  <si>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</si>
  <si>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</si>
  <si>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</si>
  <si>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</si>
  <si>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</si>
  <si>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</si>
  <si>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</si>
  <si>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</si>
  <si>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Day</t>
  </si>
  <si>
    <t>Month</t>
  </si>
  <si>
    <t>Year</t>
  </si>
  <si>
    <t>Daily PAX</t>
  </si>
  <si>
    <t xml:space="preserve">Number of Total Passengers as of </t>
  </si>
  <si>
    <t>Daily FMM</t>
  </si>
  <si>
    <t xml:space="preserve">Number of Total Flights as of </t>
  </si>
  <si>
    <t xml:space="preserve">Total Passengers as of </t>
  </si>
  <si>
    <t xml:space="preserve">Total Passengers since </t>
  </si>
  <si>
    <t>Previous Year</t>
  </si>
  <si>
    <t>st</t>
  </si>
  <si>
    <t>nd</t>
  </si>
  <si>
    <t>rd</t>
  </si>
  <si>
    <t>th</t>
  </si>
  <si>
    <t>30-Days PAX</t>
  </si>
  <si>
    <t>12-Months PAX</t>
  </si>
  <si>
    <t>* หมายเหตุ : ข้อมูลของเดือน เม.ย.67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</si>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</sst>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theme="1"/>
      <name val="Tahoma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190" fontId="3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6" fillId="12" borderId="0" xfId="1" applyFont="1" applyFill="1" applyAlignment="1">
      <alignment horizontal="left" vertical="center"/>
    </xf>
    <xf numFmtId="0" fontId="11" fillId="13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88" fontId="13" fillId="4" borderId="1" xfId="1" applyNumberFormat="1" applyFont="1" applyFill="1" applyBorder="1" applyAlignment="1">
      <alignment horizontal="center" vertical="center"/>
    </xf>
    <xf numFmtId="189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190" fontId="12" fillId="0" borderId="0" xfId="3" applyNumberFormat="1" applyFont="1" applyAlignment="1">
      <alignment horizontal="right" vertical="center"/>
    </xf>
    <xf numFmtId="0" fontId="4" fillId="10" borderId="0" xfId="1" applyFill="1" applyAlignment="1">
      <alignment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88" fontId="13" fillId="5" borderId="1" xfId="1" applyNumberFormat="1" applyFont="1" applyFill="1" applyBorder="1" applyAlignment="1">
      <alignment horizontal="center" vertical="center"/>
    </xf>
    <xf numFmtId="188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4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0" fontId="14" fillId="0" borderId="0" xfId="0" applyNumberFormat="1" applyFont="1" applyAlignment="1">
      <alignment vertical="center"/>
    </xf>
    <xf numFmtId="188" fontId="6" fillId="4" borderId="1" xfId="1" applyNumberFormat="1" applyFont="1" applyFill="1" applyBorder="1" applyAlignment="1">
      <alignment horizontal="center" vertical="center"/>
    </xf>
    <xf numFmtId="190" fontId="0" fillId="0" borderId="0" xfId="0" applyNumberFormat="1" applyAlignment="1">
      <alignment vertical="center"/>
    </xf>
    <xf numFmtId="193" fontId="6" fillId="3" borderId="1" xfId="1" applyNumberFormat="1" applyFont="1" applyFill="1" applyBorder="1" applyAlignment="1">
      <alignment horizontal="center" vertical="center"/>
    </xf>
    <xf numFmtId="193" fontId="6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4" fillId="0" borderId="0" xfId="1" applyNumberFormat="1" applyAlignment="1">
      <alignment vertical="center"/>
    </xf>
    <xf numFmtId="188" fontId="6" fillId="3" borderId="1" xfId="1" applyNumberFormat="1" applyFont="1" applyFill="1" applyBorder="1" applyAlignment="1">
      <alignment horizontal="center" vertical="center"/>
    </xf>
  </cellXfs>
  <cellStyles count="8">
    <cellStyle name="Accent4" xfId="5" builtinId="41"/>
    <cellStyle name="Comma" xfId="4" builtinId="3"/>
    <cellStyle name="Comma 2" xfId="3" xr:uid="{00000000-0005-0000-0000-000001000000}"/>
    <cellStyle name="Comma 3" xfId="7" xr:uid="{00000000-0005-0000-0000-000032000000}"/>
    <cellStyle name="Normal" xfId="0" builtinId="0"/>
    <cellStyle name="Normal 2" xfId="1" xr:uid="{00000000-0005-0000-0000-000003000000}"/>
    <cellStyle name="Normal 3" xfId="6" xr:uid="{00000000-0005-0000-0000-000033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16th May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26714</c:v>
                </c:pt>
                <c:pt idx="1">
                  <c:v>43982</c:v>
                </c:pt>
                <c:pt idx="2">
                  <c:v>15303</c:v>
                </c:pt>
                <c:pt idx="3">
                  <c:v>13996</c:v>
                </c:pt>
                <c:pt idx="4">
                  <c:v>7639</c:v>
                </c:pt>
                <c:pt idx="5">
                  <c:v>4690</c:v>
                </c:pt>
                <c:pt idx="6">
                  <c:v>518</c:v>
                </c:pt>
                <c:pt idx="7">
                  <c:v>271</c:v>
                </c:pt>
                <c:pt idx="8">
                  <c:v>0</c:v>
                </c:pt>
                <c:pt idx="9">
                  <c:v>4080</c:v>
                </c:pt>
                <c:pt idx="10">
                  <c:v>4221</c:v>
                </c:pt>
                <c:pt idx="11">
                  <c:v>300</c:v>
                </c:pt>
                <c:pt idx="12">
                  <c:v>1561</c:v>
                </c:pt>
                <c:pt idx="13">
                  <c:v>921</c:v>
                </c:pt>
                <c:pt idx="14">
                  <c:v>3074</c:v>
                </c:pt>
                <c:pt idx="15">
                  <c:v>641</c:v>
                </c:pt>
                <c:pt idx="16">
                  <c:v>868</c:v>
                </c:pt>
                <c:pt idx="17">
                  <c:v>651</c:v>
                </c:pt>
                <c:pt idx="18">
                  <c:v>1074</c:v>
                </c:pt>
                <c:pt idx="19">
                  <c:v>989</c:v>
                </c:pt>
                <c:pt idx="20">
                  <c:v>339</c:v>
                </c:pt>
                <c:pt idx="21">
                  <c:v>230</c:v>
                </c:pt>
                <c:pt idx="22">
                  <c:v>887</c:v>
                </c:pt>
                <c:pt idx="23">
                  <c:v>3386</c:v>
                </c:pt>
                <c:pt idx="24">
                  <c:v>219</c:v>
                </c:pt>
                <c:pt idx="25">
                  <c:v>4275</c:v>
                </c:pt>
                <c:pt idx="26">
                  <c:v>3551</c:v>
                </c:pt>
                <c:pt idx="27">
                  <c:v>169</c:v>
                </c:pt>
                <c:pt idx="28">
                  <c:v>132</c:v>
                </c:pt>
                <c:pt idx="29">
                  <c:v>5050</c:v>
                </c:pt>
                <c:pt idx="30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116678</c:v>
                </c:pt>
                <c:pt idx="1">
                  <c:v>32890</c:v>
                </c:pt>
                <c:pt idx="2">
                  <c:v>17293</c:v>
                </c:pt>
                <c:pt idx="3">
                  <c:v>4326</c:v>
                </c:pt>
                <c:pt idx="4">
                  <c:v>800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941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541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16th May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209</c:v>
                </c:pt>
                <c:pt idx="1">
                  <c:v>300</c:v>
                </c:pt>
                <c:pt idx="2">
                  <c:v>116</c:v>
                </c:pt>
                <c:pt idx="3">
                  <c:v>108</c:v>
                </c:pt>
                <c:pt idx="4">
                  <c:v>48</c:v>
                </c:pt>
                <c:pt idx="5">
                  <c:v>30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30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24</c:v>
                </c:pt>
                <c:pt idx="24">
                  <c:v>2</c:v>
                </c:pt>
                <c:pt idx="25">
                  <c:v>30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60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700</c:v>
                </c:pt>
                <c:pt idx="1">
                  <c:v>223</c:v>
                </c:pt>
                <c:pt idx="2">
                  <c:v>122</c:v>
                </c:pt>
                <c:pt idx="3">
                  <c:v>30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16th May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45399</c:v>
                </c:pt>
                <c:pt idx="1">
                  <c:v>45400</c:v>
                </c:pt>
                <c:pt idx="2">
                  <c:v>45401</c:v>
                </c:pt>
                <c:pt idx="3">
                  <c:v>45402</c:v>
                </c:pt>
                <c:pt idx="4">
                  <c:v>45403</c:v>
                </c:pt>
                <c:pt idx="5">
                  <c:v>45404</c:v>
                </c:pt>
                <c:pt idx="6">
                  <c:v>45405</c:v>
                </c:pt>
                <c:pt idx="7">
                  <c:v>45406</c:v>
                </c:pt>
                <c:pt idx="8">
                  <c:v>45407</c:v>
                </c:pt>
                <c:pt idx="9">
                  <c:v>45408</c:v>
                </c:pt>
                <c:pt idx="10">
                  <c:v>45409</c:v>
                </c:pt>
                <c:pt idx="11">
                  <c:v>45410</c:v>
                </c:pt>
                <c:pt idx="12">
                  <c:v>45411</c:v>
                </c:pt>
                <c:pt idx="13">
                  <c:v>45412</c:v>
                </c:pt>
                <c:pt idx="14">
                  <c:v>45413</c:v>
                </c:pt>
                <c:pt idx="15">
                  <c:v>45414</c:v>
                </c:pt>
                <c:pt idx="16">
                  <c:v>45415</c:v>
                </c:pt>
                <c:pt idx="17">
                  <c:v>45416</c:v>
                </c:pt>
                <c:pt idx="18">
                  <c:v>45417</c:v>
                </c:pt>
                <c:pt idx="19">
                  <c:v>45418</c:v>
                </c:pt>
                <c:pt idx="20">
                  <c:v>45419</c:v>
                </c:pt>
                <c:pt idx="21">
                  <c:v>45420</c:v>
                </c:pt>
                <c:pt idx="22">
                  <c:v>45421</c:v>
                </c:pt>
                <c:pt idx="23">
                  <c:v>45422</c:v>
                </c:pt>
                <c:pt idx="24">
                  <c:v>45423</c:v>
                </c:pt>
                <c:pt idx="25">
                  <c:v>45424</c:v>
                </c:pt>
                <c:pt idx="26">
                  <c:v>45425</c:v>
                </c:pt>
                <c:pt idx="27">
                  <c:v>45426</c:v>
                </c:pt>
                <c:pt idx="28">
                  <c:v>45427</c:v>
                </c:pt>
                <c:pt idx="29">
                  <c:v>45428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392454</c:v>
                </c:pt>
                <c:pt idx="1">
                  <c:v>372729</c:v>
                </c:pt>
                <c:pt idx="2">
                  <c:v>379633</c:v>
                </c:pt>
                <c:pt idx="3">
                  <c:v>378379</c:v>
                </c:pt>
                <c:pt idx="4">
                  <c:v>401049</c:v>
                </c:pt>
                <c:pt idx="5">
                  <c:v>384861</c:v>
                </c:pt>
                <c:pt idx="6">
                  <c:v>365533</c:v>
                </c:pt>
                <c:pt idx="7">
                  <c:v>370633</c:v>
                </c:pt>
                <c:pt idx="8">
                  <c:v>375970</c:v>
                </c:pt>
                <c:pt idx="9">
                  <c:v>389737</c:v>
                </c:pt>
                <c:pt idx="10">
                  <c:v>388491</c:v>
                </c:pt>
                <c:pt idx="11">
                  <c:v>390303</c:v>
                </c:pt>
                <c:pt idx="12">
                  <c:v>373602</c:v>
                </c:pt>
                <c:pt idx="13">
                  <c:v>384044</c:v>
                </c:pt>
                <c:pt idx="14">
                  <c:v>391839</c:v>
                </c:pt>
                <c:pt idx="15">
                  <c:v>364143</c:v>
                </c:pt>
                <c:pt idx="16">
                  <c:v>379867</c:v>
                </c:pt>
                <c:pt idx="17">
                  <c:v>367829</c:v>
                </c:pt>
                <c:pt idx="18">
                  <c:v>379217</c:v>
                </c:pt>
                <c:pt idx="19">
                  <c:v>371198</c:v>
                </c:pt>
                <c:pt idx="20">
                  <c:v>354210</c:v>
                </c:pt>
                <c:pt idx="21">
                  <c:v>354675</c:v>
                </c:pt>
                <c:pt idx="22">
                  <c:v>348993</c:v>
                </c:pt>
                <c:pt idx="23">
                  <c:v>359877</c:v>
                </c:pt>
                <c:pt idx="24">
                  <c:v>347612</c:v>
                </c:pt>
                <c:pt idx="25">
                  <c:v>361923</c:v>
                </c:pt>
                <c:pt idx="26">
                  <c:v>338213</c:v>
                </c:pt>
                <c:pt idx="27">
                  <c:v>333098</c:v>
                </c:pt>
                <c:pt idx="28">
                  <c:v>331820</c:v>
                </c:pt>
                <c:pt idx="29">
                  <c:v>323642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45399</c:v>
                </c:pt>
                <c:pt idx="1">
                  <c:v>45400</c:v>
                </c:pt>
                <c:pt idx="2">
                  <c:v>45401</c:v>
                </c:pt>
                <c:pt idx="3">
                  <c:v>45402</c:v>
                </c:pt>
                <c:pt idx="4">
                  <c:v>45403</c:v>
                </c:pt>
                <c:pt idx="5">
                  <c:v>45404</c:v>
                </c:pt>
                <c:pt idx="6">
                  <c:v>45405</c:v>
                </c:pt>
                <c:pt idx="7">
                  <c:v>45406</c:v>
                </c:pt>
                <c:pt idx="8">
                  <c:v>45407</c:v>
                </c:pt>
                <c:pt idx="9">
                  <c:v>45408</c:v>
                </c:pt>
                <c:pt idx="10">
                  <c:v>45409</c:v>
                </c:pt>
                <c:pt idx="11">
                  <c:v>45410</c:v>
                </c:pt>
                <c:pt idx="12">
                  <c:v>45411</c:v>
                </c:pt>
                <c:pt idx="13">
                  <c:v>45412</c:v>
                </c:pt>
                <c:pt idx="14">
                  <c:v>45413</c:v>
                </c:pt>
                <c:pt idx="15">
                  <c:v>45414</c:v>
                </c:pt>
                <c:pt idx="16">
                  <c:v>45415</c:v>
                </c:pt>
                <c:pt idx="17">
                  <c:v>45416</c:v>
                </c:pt>
                <c:pt idx="18">
                  <c:v>45417</c:v>
                </c:pt>
                <c:pt idx="19">
                  <c:v>45418</c:v>
                </c:pt>
                <c:pt idx="20">
                  <c:v>45419</c:v>
                </c:pt>
                <c:pt idx="21">
                  <c:v>45420</c:v>
                </c:pt>
                <c:pt idx="22">
                  <c:v>45421</c:v>
                </c:pt>
                <c:pt idx="23">
                  <c:v>45422</c:v>
                </c:pt>
                <c:pt idx="24">
                  <c:v>45423</c:v>
                </c:pt>
                <c:pt idx="25">
                  <c:v>45424</c:v>
                </c:pt>
                <c:pt idx="26">
                  <c:v>45425</c:v>
                </c:pt>
                <c:pt idx="27">
                  <c:v>45426</c:v>
                </c:pt>
                <c:pt idx="28">
                  <c:v>45427</c:v>
                </c:pt>
                <c:pt idx="29">
                  <c:v>45428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176450</c:v>
                </c:pt>
                <c:pt idx="1">
                  <c:v>171570</c:v>
                </c:pt>
                <c:pt idx="2">
                  <c:v>170135</c:v>
                </c:pt>
                <c:pt idx="3">
                  <c:v>168298</c:v>
                </c:pt>
                <c:pt idx="4">
                  <c:v>174171</c:v>
                </c:pt>
                <c:pt idx="5">
                  <c:v>174784</c:v>
                </c:pt>
                <c:pt idx="6">
                  <c:v>167775</c:v>
                </c:pt>
                <c:pt idx="7">
                  <c:v>168714</c:v>
                </c:pt>
                <c:pt idx="8">
                  <c:v>175859</c:v>
                </c:pt>
                <c:pt idx="9">
                  <c:v>177763</c:v>
                </c:pt>
                <c:pt idx="10">
                  <c:v>177766</c:v>
                </c:pt>
                <c:pt idx="11">
                  <c:v>177340</c:v>
                </c:pt>
                <c:pt idx="12">
                  <c:v>175424</c:v>
                </c:pt>
                <c:pt idx="13">
                  <c:v>178555</c:v>
                </c:pt>
                <c:pt idx="14">
                  <c:v>176596</c:v>
                </c:pt>
                <c:pt idx="15">
                  <c:v>170407</c:v>
                </c:pt>
                <c:pt idx="16">
                  <c:v>178087</c:v>
                </c:pt>
                <c:pt idx="17">
                  <c:v>176646</c:v>
                </c:pt>
                <c:pt idx="18">
                  <c:v>170551</c:v>
                </c:pt>
                <c:pt idx="19">
                  <c:v>173570</c:v>
                </c:pt>
                <c:pt idx="20">
                  <c:v>169947</c:v>
                </c:pt>
                <c:pt idx="21">
                  <c:v>165743</c:v>
                </c:pt>
                <c:pt idx="22">
                  <c:v>168844</c:v>
                </c:pt>
                <c:pt idx="23">
                  <c:v>172180</c:v>
                </c:pt>
                <c:pt idx="24">
                  <c:v>165842</c:v>
                </c:pt>
                <c:pt idx="25">
                  <c:v>170755</c:v>
                </c:pt>
                <c:pt idx="26">
                  <c:v>158018</c:v>
                </c:pt>
                <c:pt idx="27">
                  <c:v>157205</c:v>
                </c:pt>
                <c:pt idx="28">
                  <c:v>156190</c:v>
                </c:pt>
                <c:pt idx="29">
                  <c:v>150173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45399</c:v>
                </c:pt>
                <c:pt idx="1">
                  <c:v>45400</c:v>
                </c:pt>
                <c:pt idx="2">
                  <c:v>45401</c:v>
                </c:pt>
                <c:pt idx="3">
                  <c:v>45402</c:v>
                </c:pt>
                <c:pt idx="4">
                  <c:v>45403</c:v>
                </c:pt>
                <c:pt idx="5">
                  <c:v>45404</c:v>
                </c:pt>
                <c:pt idx="6">
                  <c:v>45405</c:v>
                </c:pt>
                <c:pt idx="7">
                  <c:v>45406</c:v>
                </c:pt>
                <c:pt idx="8">
                  <c:v>45407</c:v>
                </c:pt>
                <c:pt idx="9">
                  <c:v>45408</c:v>
                </c:pt>
                <c:pt idx="10">
                  <c:v>45409</c:v>
                </c:pt>
                <c:pt idx="11">
                  <c:v>45410</c:v>
                </c:pt>
                <c:pt idx="12">
                  <c:v>45411</c:v>
                </c:pt>
                <c:pt idx="13">
                  <c:v>45412</c:v>
                </c:pt>
                <c:pt idx="14">
                  <c:v>45413</c:v>
                </c:pt>
                <c:pt idx="15">
                  <c:v>45414</c:v>
                </c:pt>
                <c:pt idx="16">
                  <c:v>45415</c:v>
                </c:pt>
                <c:pt idx="17">
                  <c:v>45416</c:v>
                </c:pt>
                <c:pt idx="18">
                  <c:v>45417</c:v>
                </c:pt>
                <c:pt idx="19">
                  <c:v>45418</c:v>
                </c:pt>
                <c:pt idx="20">
                  <c:v>45419</c:v>
                </c:pt>
                <c:pt idx="21">
                  <c:v>45420</c:v>
                </c:pt>
                <c:pt idx="22">
                  <c:v>45421</c:v>
                </c:pt>
                <c:pt idx="23">
                  <c:v>45422</c:v>
                </c:pt>
                <c:pt idx="24">
                  <c:v>45423</c:v>
                </c:pt>
                <c:pt idx="25">
                  <c:v>45424</c:v>
                </c:pt>
                <c:pt idx="26">
                  <c:v>45425</c:v>
                </c:pt>
                <c:pt idx="27">
                  <c:v>45426</c:v>
                </c:pt>
                <c:pt idx="28">
                  <c:v>45427</c:v>
                </c:pt>
                <c:pt idx="29">
                  <c:v>45428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216004</c:v>
                </c:pt>
                <c:pt idx="1">
                  <c:v>201159</c:v>
                </c:pt>
                <c:pt idx="2">
                  <c:v>209498</c:v>
                </c:pt>
                <c:pt idx="3">
                  <c:v>210081</c:v>
                </c:pt>
                <c:pt idx="4">
                  <c:v>226878</c:v>
                </c:pt>
                <c:pt idx="5">
                  <c:v>210077</c:v>
                </c:pt>
                <c:pt idx="6">
                  <c:v>197758</c:v>
                </c:pt>
                <c:pt idx="7">
                  <c:v>201919</c:v>
                </c:pt>
                <c:pt idx="8">
                  <c:v>200111</c:v>
                </c:pt>
                <c:pt idx="9">
                  <c:v>211974</c:v>
                </c:pt>
                <c:pt idx="10">
                  <c:v>210725</c:v>
                </c:pt>
                <c:pt idx="11">
                  <c:v>212963</c:v>
                </c:pt>
                <c:pt idx="12">
                  <c:v>198178</c:v>
                </c:pt>
                <c:pt idx="13">
                  <c:v>205489</c:v>
                </c:pt>
                <c:pt idx="14">
                  <c:v>215243</c:v>
                </c:pt>
                <c:pt idx="15">
                  <c:v>193736</c:v>
                </c:pt>
                <c:pt idx="16">
                  <c:v>201780</c:v>
                </c:pt>
                <c:pt idx="17">
                  <c:v>191183</c:v>
                </c:pt>
                <c:pt idx="18">
                  <c:v>208666</c:v>
                </c:pt>
                <c:pt idx="19">
                  <c:v>197628</c:v>
                </c:pt>
                <c:pt idx="20">
                  <c:v>184263</c:v>
                </c:pt>
                <c:pt idx="21">
                  <c:v>188932</c:v>
                </c:pt>
                <c:pt idx="22">
                  <c:v>180149</c:v>
                </c:pt>
                <c:pt idx="23">
                  <c:v>187697</c:v>
                </c:pt>
                <c:pt idx="24">
                  <c:v>181770</c:v>
                </c:pt>
                <c:pt idx="25">
                  <c:v>191168</c:v>
                </c:pt>
                <c:pt idx="26">
                  <c:v>180195</c:v>
                </c:pt>
                <c:pt idx="27">
                  <c:v>175893</c:v>
                </c:pt>
                <c:pt idx="28">
                  <c:v>175630</c:v>
                </c:pt>
                <c:pt idx="29">
                  <c:v>173469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May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9468093</c:v>
                </c:pt>
                <c:pt idx="1">
                  <c:v>9186472</c:v>
                </c:pt>
                <c:pt idx="2">
                  <c:v>10212655</c:v>
                </c:pt>
                <c:pt idx="3">
                  <c:v>10270045</c:v>
                </c:pt>
                <c:pt idx="4">
                  <c:v>8890888</c:v>
                </c:pt>
                <c:pt idx="5">
                  <c:v>10462501</c:v>
                </c:pt>
                <c:pt idx="6">
                  <c:v>10693674</c:v>
                </c:pt>
                <c:pt idx="7">
                  <c:v>11896110</c:v>
                </c:pt>
                <c:pt idx="8">
                  <c:v>12358244</c:v>
                </c:pt>
                <c:pt idx="9">
                  <c:v>11790756</c:v>
                </c:pt>
                <c:pt idx="10">
                  <c:v>12026296</c:v>
                </c:pt>
                <c:pt idx="11">
                  <c:v>11438011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4875541</c:v>
                </c:pt>
                <c:pt idx="1">
                  <c:v>4564161</c:v>
                </c:pt>
                <c:pt idx="2">
                  <c:v>4906598</c:v>
                </c:pt>
                <c:pt idx="3">
                  <c:v>4973595</c:v>
                </c:pt>
                <c:pt idx="4">
                  <c:v>4323268</c:v>
                </c:pt>
                <c:pt idx="5">
                  <c:v>5112748</c:v>
                </c:pt>
                <c:pt idx="6">
                  <c:v>5206039</c:v>
                </c:pt>
                <c:pt idx="7">
                  <c:v>5492273</c:v>
                </c:pt>
                <c:pt idx="8">
                  <c:v>5726778</c:v>
                </c:pt>
                <c:pt idx="9">
                  <c:v>5273841</c:v>
                </c:pt>
                <c:pt idx="10">
                  <c:v>5452156</c:v>
                </c:pt>
                <c:pt idx="11">
                  <c:v>5204559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4592552</c:v>
                </c:pt>
                <c:pt idx="1">
                  <c:v>4622311</c:v>
                </c:pt>
                <c:pt idx="2">
                  <c:v>5306057</c:v>
                </c:pt>
                <c:pt idx="3">
                  <c:v>5296450</c:v>
                </c:pt>
                <c:pt idx="4">
                  <c:v>4567620</c:v>
                </c:pt>
                <c:pt idx="5">
                  <c:v>5349753</c:v>
                </c:pt>
                <c:pt idx="6">
                  <c:v>5487635</c:v>
                </c:pt>
                <c:pt idx="7">
                  <c:v>6403837</c:v>
                </c:pt>
                <c:pt idx="8">
                  <c:v>6631466</c:v>
                </c:pt>
                <c:pt idx="9">
                  <c:v>6516915</c:v>
                </c:pt>
                <c:pt idx="10">
                  <c:v>6574140</c:v>
                </c:pt>
                <c:pt idx="11">
                  <c:v>6233452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30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40" zoomScaleNormal="40" workbookViewId="0"/>
  </sheetViews>
  <sheetFormatPr defaultColWidth="9" defaultRowHeight="14" x14ac:dyDescent="0.3"/>
  <cols>
    <col min="1" max="1" width="12.6640625" style="1" customWidth="1"/>
    <col min="2" max="2" width="12.83203125" style="1" bestFit="1" customWidth="1"/>
    <col min="3" max="3" width="10.6640625" style="1" bestFit="1" customWidth="1"/>
    <col min="4" max="5" width="12.1640625" style="1" bestFit="1" customWidth="1"/>
    <col min="6" max="6" width="11" style="1" customWidth="1"/>
    <col min="7" max="7" width="12.1640625" style="1" bestFit="1" customWidth="1"/>
    <col min="8" max="8" width="8.1640625" style="1" bestFit="1" customWidth="1"/>
    <col min="9" max="9" width="8.1640625" style="1" hidden="1" customWidth="1"/>
    <col min="10" max="11" width="8.1640625" style="1" bestFit="1" customWidth="1"/>
    <col min="12" max="13" width="10.6640625" style="1" bestFit="1" customWidth="1"/>
    <col min="14" max="14" width="8.6640625" style="1" bestFit="1" customWidth="1"/>
    <col min="15" max="15" width="10.1640625" style="1" bestFit="1" customWidth="1"/>
    <col min="16" max="16" width="10" style="1" bestFit="1" customWidth="1"/>
    <col min="17" max="17" width="8.1640625" style="1" hidden="1" customWidth="1"/>
    <col min="18" max="18" width="10.6640625" style="1" bestFit="1" customWidth="1"/>
    <col min="19" max="19" width="8.1640625" style="1" bestFit="1" customWidth="1"/>
    <col min="20" max="20" width="10.1640625" style="1" bestFit="1" customWidth="1"/>
    <col min="21" max="21" width="8.6640625" style="1" bestFit="1" customWidth="1"/>
    <col min="22" max="22" width="8.1640625" style="1" hidden="1" customWidth="1"/>
    <col min="23" max="23" width="10.1640625" style="1" bestFit="1" customWidth="1"/>
    <col min="24" max="24" width="10" style="1" bestFit="1" customWidth="1"/>
    <col min="25" max="26" width="8.6640625" style="1" bestFit="1" customWidth="1"/>
    <col min="27" max="27" width="10" style="1" bestFit="1" customWidth="1"/>
    <col min="28" max="28" width="10.6640625" style="1" bestFit="1" customWidth="1"/>
    <col min="29" max="29" width="8.1640625" style="1" bestFit="1" customWidth="1"/>
    <col min="30" max="31" width="10.6640625" style="1" bestFit="1" customWidth="1"/>
    <col min="32" max="32" width="8.1640625" style="1" hidden="1" customWidth="1"/>
    <col min="33" max="34" width="8.6640625" style="1" bestFit="1" customWidth="1"/>
    <col min="35" max="35" width="11.1640625" style="1" bestFit="1" customWidth="1"/>
    <col min="36" max="36" width="8.6640625" style="1" bestFit="1" customWidth="1"/>
    <col min="37" max="37" width="16.1640625" style="1" customWidth="1"/>
    <col min="38" max="16384" width="9" style="1"/>
  </cols>
  <sheetData>
    <row r="1" spans="1:37" x14ac:dyDescent="0.3">
      <c r="B1" s="16" t="s">
        <v>3</v>
      </c>
      <c r="C1" s="16" t="s">
        <v>5</v>
      </c>
      <c r="D1" s="16" t="s">
        <v>6</v>
      </c>
      <c r="E1" s="16" t="s">
        <v>4</v>
      </c>
      <c r="F1" s="16" t="s">
        <v>7</v>
      </c>
      <c r="G1" s="16" t="s">
        <v>8</v>
      </c>
      <c r="H1" s="17" t="s">
        <v>9</v>
      </c>
      <c r="I1" s="17" t="s">
        <v>10</v>
      </c>
      <c r="J1" s="17" t="s">
        <v>11</v>
      </c>
      <c r="K1" s="17" t="s">
        <v>12</v>
      </c>
      <c r="L1" s="17" t="s">
        <v>13</v>
      </c>
      <c r="M1" s="17" t="s">
        <v>14</v>
      </c>
      <c r="N1" s="17" t="s">
        <v>15</v>
      </c>
      <c r="O1" s="17" t="s">
        <v>16</v>
      </c>
      <c r="P1" s="17" t="s">
        <v>17</v>
      </c>
      <c r="Q1" s="17" t="s">
        <v>18</v>
      </c>
      <c r="R1" s="17" t="s">
        <v>19</v>
      </c>
      <c r="S1" s="17" t="s">
        <v>20</v>
      </c>
      <c r="T1" s="17" t="s">
        <v>21</v>
      </c>
      <c r="U1" s="17" t="s">
        <v>22</v>
      </c>
      <c r="V1" s="17" t="s">
        <v>23</v>
      </c>
      <c r="W1" s="17" t="s">
        <v>24</v>
      </c>
      <c r="X1" s="17" t="s">
        <v>25</v>
      </c>
      <c r="Y1" s="17" t="s">
        <v>26</v>
      </c>
      <c r="Z1" s="17" t="s">
        <v>27</v>
      </c>
      <c r="AA1" s="17" t="s">
        <v>28</v>
      </c>
      <c r="AB1" s="17" t="s">
        <v>29</v>
      </c>
      <c r="AC1" s="17" t="s">
        <v>30</v>
      </c>
      <c r="AD1" s="17" t="s">
        <v>31</v>
      </c>
      <c r="AE1" s="17" t="s">
        <v>32</v>
      </c>
      <c r="AF1" s="17" t="s">
        <v>33</v>
      </c>
      <c r="AG1" s="24" t="s">
        <v>34</v>
      </c>
      <c r="AH1" s="24" t="s">
        <v>35</v>
      </c>
      <c r="AI1" s="24" t="s">
        <v>36</v>
      </c>
      <c r="AJ1" s="25" t="s">
        <v>37</v>
      </c>
      <c r="AK1" s="18" t="s">
        <v>38</v>
      </c>
    </row>
    <row r="2" spans="1:37" ht="14.25" hidden="1" customHeight="1" x14ac:dyDescent="0.3">
      <c r="A2" s="1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29"/>
      <c r="M2" s="29"/>
      <c r="N2" s="28"/>
      <c r="O2" s="28"/>
      <c r="P2" s="28"/>
      <c r="Q2" s="28"/>
      <c r="R2" s="28"/>
      <c r="S2" s="28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idden="1" x14ac:dyDescent="0.3">
      <c r="A3" s="1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idden="1" x14ac:dyDescent="0.3">
      <c r="A4" s="1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hidden="1" x14ac:dyDescent="0.3">
      <c r="A5" s="1" t="s">
        <v>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hidden="1" x14ac:dyDescent="0.3">
      <c r="A6" s="1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hidden="1" x14ac:dyDescent="0.3">
      <c r="A7" s="1" t="s">
        <v>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hidden="1" x14ac:dyDescent="0.3">
      <c r="A8" s="1" t="s">
        <v>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spans="1:37" hidden="1" x14ac:dyDescent="0.3">
      <c r="A9" s="1" t="s">
        <v>10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37" hidden="1" x14ac:dyDescent="0.3">
      <c r="A10" s="1" t="s">
        <v>11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37" hidden="1" x14ac:dyDescent="0.3">
      <c r="A11" s="1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 hidden="1" x14ac:dyDescent="0.3">
      <c r="A12" s="1" t="s">
        <v>13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7" hidden="1" x14ac:dyDescent="0.3">
      <c r="A13" s="1" t="s">
        <v>14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 hidden="1" x14ac:dyDescent="0.3">
      <c r="A14" s="1" t="s">
        <v>15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 hidden="1" x14ac:dyDescent="0.3">
      <c r="A15" s="1" t="s">
        <v>16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 hidden="1" x14ac:dyDescent="0.3">
      <c r="A16" s="1" t="s">
        <v>17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1:37" hidden="1" x14ac:dyDescent="0.3">
      <c r="A17" s="1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</row>
    <row r="18" spans="1:37" hidden="1" x14ac:dyDescent="0.3">
      <c r="A18" s="1" t="s">
        <v>19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</row>
    <row r="19" spans="1:37" hidden="1" x14ac:dyDescent="0.3">
      <c r="A19" s="1" t="s">
        <v>20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spans="1:37" hidden="1" x14ac:dyDescent="0.3">
      <c r="A20" s="1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</row>
    <row r="21" spans="1:37" x14ac:dyDescent="0.3">
      <c r="A21" s="26" t="s">
        <v>0</v>
      </c>
      <c r="B21" s="36">
        <v>26714</v>
      </c>
      <c r="C21" s="36">
        <v>4690</v>
      </c>
      <c r="D21" s="36">
        <v>13996</v>
      </c>
      <c r="E21" s="36">
        <v>43982</v>
      </c>
      <c r="F21" s="36">
        <v>7639</v>
      </c>
      <c r="G21" s="36">
        <v>15303</v>
      </c>
      <c r="H21" s="34">
        <v>518</v>
      </c>
      <c r="I21" s="34">
        <v>0</v>
      </c>
      <c r="J21" s="34">
        <v>271</v>
      </c>
      <c r="K21" s="34">
        <v>0</v>
      </c>
      <c r="L21" s="34">
        <v>4080</v>
      </c>
      <c r="M21" s="34">
        <v>4221</v>
      </c>
      <c r="N21" s="34">
        <v>300</v>
      </c>
      <c r="O21" s="34">
        <v>1561</v>
      </c>
      <c r="P21" s="34">
        <v>921</v>
      </c>
      <c r="Q21" s="34">
        <v>0</v>
      </c>
      <c r="R21" s="34">
        <v>3074</v>
      </c>
      <c r="S21" s="34">
        <v>641</v>
      </c>
      <c r="T21" s="34">
        <v>868</v>
      </c>
      <c r="U21" s="34">
        <v>651</v>
      </c>
      <c r="V21" s="34">
        <v>0</v>
      </c>
      <c r="W21" s="34">
        <v>1074</v>
      </c>
      <c r="X21" s="34">
        <v>989</v>
      </c>
      <c r="Y21" s="34">
        <v>339</v>
      </c>
      <c r="Z21" s="34">
        <v>230</v>
      </c>
      <c r="AA21" s="34">
        <v>887</v>
      </c>
      <c r="AB21" s="34">
        <v>3386</v>
      </c>
      <c r="AC21" s="34">
        <v>219</v>
      </c>
      <c r="AD21" s="34">
        <v>4275</v>
      </c>
      <c r="AE21" s="34">
        <v>3551</v>
      </c>
      <c r="AF21" s="34">
        <v>0</v>
      </c>
      <c r="AG21" s="36">
        <v>169</v>
      </c>
      <c r="AH21" s="36">
        <v>132</v>
      </c>
      <c r="AI21" s="36">
        <v>5050</v>
      </c>
      <c r="AJ21" s="36">
        <v>442</v>
      </c>
      <c r="AK21" s="15">
        <f>SUM(B21:AJ21)</f>
        <v>150173</v>
      </c>
    </row>
    <row r="22" spans="1:37" x14ac:dyDescent="0.3">
      <c r="A22" s="27" t="s">
        <v>1</v>
      </c>
      <c r="B22" s="36">
        <v>116678</v>
      </c>
      <c r="C22" s="36">
        <v>0</v>
      </c>
      <c r="D22" s="36">
        <v>4326</v>
      </c>
      <c r="E22" s="36">
        <v>32890</v>
      </c>
      <c r="F22" s="36">
        <v>800</v>
      </c>
      <c r="G22" s="36">
        <v>17293</v>
      </c>
      <c r="H22" s="34">
        <v>0</v>
      </c>
      <c r="I22" s="34">
        <v>0</v>
      </c>
      <c r="J22" s="34">
        <v>0</v>
      </c>
      <c r="K22" s="34">
        <v>0</v>
      </c>
      <c r="L22" s="34">
        <v>941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6">
        <v>0</v>
      </c>
      <c r="AH22" s="36">
        <v>0</v>
      </c>
      <c r="AI22" s="36">
        <v>541</v>
      </c>
      <c r="AJ22" s="36">
        <v>0</v>
      </c>
      <c r="AK22" s="15">
        <f>SUM(B22:AJ22)</f>
        <v>173469</v>
      </c>
    </row>
    <row r="23" spans="1:37" x14ac:dyDescent="0.3">
      <c r="A23" s="1" t="s">
        <v>38</v>
      </c>
      <c r="B23" s="15">
        <f t="shared" ref="B23:G23" si="0">SUM(B21:B22)</f>
        <v>143392</v>
      </c>
      <c r="C23" s="15">
        <f t="shared" si="0"/>
        <v>4690</v>
      </c>
      <c r="D23" s="15">
        <f t="shared" si="0"/>
        <v>18322</v>
      </c>
      <c r="E23" s="15">
        <f t="shared" si="0"/>
        <v>76872</v>
      </c>
      <c r="F23" s="15">
        <f t="shared" si="0"/>
        <v>8439</v>
      </c>
      <c r="G23" s="15">
        <f t="shared" si="0"/>
        <v>32596</v>
      </c>
      <c r="H23" s="15">
        <f t="shared" ref="H23:AF23" si="1">SUM(H21:H22)</f>
        <v>518</v>
      </c>
      <c r="I23" s="15">
        <f t="shared" si="1"/>
        <v>0</v>
      </c>
      <c r="J23" s="15">
        <f t="shared" si="1"/>
        <v>271</v>
      </c>
      <c r="K23" s="15">
        <f t="shared" si="1"/>
        <v>0</v>
      </c>
      <c r="L23" s="15">
        <f t="shared" si="1"/>
        <v>5021</v>
      </c>
      <c r="M23" s="15">
        <f t="shared" si="1"/>
        <v>4221</v>
      </c>
      <c r="N23" s="15">
        <f t="shared" si="1"/>
        <v>300</v>
      </c>
      <c r="O23" s="15">
        <f t="shared" si="1"/>
        <v>1561</v>
      </c>
      <c r="P23" s="15">
        <f t="shared" si="1"/>
        <v>921</v>
      </c>
      <c r="Q23" s="15">
        <f t="shared" si="1"/>
        <v>0</v>
      </c>
      <c r="R23" s="15">
        <f t="shared" si="1"/>
        <v>3074</v>
      </c>
      <c r="S23" s="15">
        <f t="shared" si="1"/>
        <v>641</v>
      </c>
      <c r="T23" s="15">
        <f t="shared" si="1"/>
        <v>868</v>
      </c>
      <c r="U23" s="15">
        <f t="shared" si="1"/>
        <v>651</v>
      </c>
      <c r="V23" s="15">
        <f t="shared" si="1"/>
        <v>0</v>
      </c>
      <c r="W23" s="15">
        <f t="shared" si="1"/>
        <v>1074</v>
      </c>
      <c r="X23" s="15">
        <f t="shared" si="1"/>
        <v>989</v>
      </c>
      <c r="Y23" s="15">
        <f t="shared" si="1"/>
        <v>339</v>
      </c>
      <c r="Z23" s="15">
        <f t="shared" si="1"/>
        <v>230</v>
      </c>
      <c r="AA23" s="15">
        <f t="shared" si="1"/>
        <v>887</v>
      </c>
      <c r="AB23" s="15">
        <f t="shared" si="1"/>
        <v>3386</v>
      </c>
      <c r="AC23" s="15">
        <f t="shared" si="1"/>
        <v>219</v>
      </c>
      <c r="AD23" s="15">
        <f t="shared" si="1"/>
        <v>4275</v>
      </c>
      <c r="AE23" s="15">
        <f t="shared" si="1"/>
        <v>3551</v>
      </c>
      <c r="AF23" s="15">
        <f t="shared" si="1"/>
        <v>0</v>
      </c>
      <c r="AG23" s="15">
        <f>SUM(AG21:AG22)</f>
        <v>169</v>
      </c>
      <c r="AH23" s="15">
        <f>SUM(AH21:AH22)</f>
        <v>132</v>
      </c>
      <c r="AI23" s="15">
        <f>SUM(AI21:AI22)</f>
        <v>5591</v>
      </c>
      <c r="AJ23" s="15">
        <f>SUM(AJ21:AJ22)</f>
        <v>442</v>
      </c>
      <c r="AK23" s="15">
        <f>SUM(B23:AJ23)</f>
        <v>323642</v>
      </c>
    </row>
    <row r="24" spans="1:37" x14ac:dyDescent="0.3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37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37" x14ac:dyDescent="0.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37" x14ac:dyDescent="0.3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86" spans="1:1" x14ac:dyDescent="0.3">
      <c r="A86" s="1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40" zoomScaleNormal="40" workbookViewId="0"/>
  </sheetViews>
  <sheetFormatPr defaultColWidth="9" defaultRowHeight="14" x14ac:dyDescent="0.3"/>
  <cols>
    <col min="1" max="1" width="14.6640625" style="1" customWidth="1"/>
    <col min="2" max="8" width="8.6640625" style="1" customWidth="1"/>
    <col min="9" max="9" width="8.6640625" style="1" hidden="1" customWidth="1"/>
    <col min="10" max="16" width="8.6640625" style="1" customWidth="1"/>
    <col min="17" max="17" width="8.6640625" style="1" hidden="1" customWidth="1"/>
    <col min="18" max="21" width="8.6640625" style="1" customWidth="1"/>
    <col min="22" max="22" width="8.6640625" style="1" hidden="1" customWidth="1"/>
    <col min="23" max="31" width="8.6640625" style="1" customWidth="1"/>
    <col min="32" max="32" width="8.6640625" style="1" hidden="1" customWidth="1"/>
    <col min="33" max="36" width="8.6640625" style="1" customWidth="1"/>
    <col min="37" max="37" width="14.6640625" style="1" customWidth="1"/>
    <col min="38" max="16384" width="9" style="1"/>
  </cols>
  <sheetData>
    <row r="1" spans="1:37" x14ac:dyDescent="0.3">
      <c r="B1" s="16" t="s">
        <v>3</v>
      </c>
      <c r="C1" s="16" t="s">
        <v>5</v>
      </c>
      <c r="D1" s="16" t="s">
        <v>6</v>
      </c>
      <c r="E1" s="16" t="s">
        <v>4</v>
      </c>
      <c r="F1" s="16" t="s">
        <v>7</v>
      </c>
      <c r="G1" s="16" t="s">
        <v>8</v>
      </c>
      <c r="H1" s="17" t="s">
        <v>9</v>
      </c>
      <c r="I1" s="17" t="s">
        <v>10</v>
      </c>
      <c r="J1" s="17" t="s">
        <v>11</v>
      </c>
      <c r="K1" s="17" t="s">
        <v>12</v>
      </c>
      <c r="L1" s="17" t="s">
        <v>13</v>
      </c>
      <c r="M1" s="17" t="s">
        <v>14</v>
      </c>
      <c r="N1" s="17" t="s">
        <v>15</v>
      </c>
      <c r="O1" s="17" t="s">
        <v>16</v>
      </c>
      <c r="P1" s="17" t="s">
        <v>17</v>
      </c>
      <c r="Q1" s="17" t="s">
        <v>18</v>
      </c>
      <c r="R1" s="17" t="s">
        <v>19</v>
      </c>
      <c r="S1" s="17" t="s">
        <v>20</v>
      </c>
      <c r="T1" s="17" t="s">
        <v>21</v>
      </c>
      <c r="U1" s="17" t="s">
        <v>22</v>
      </c>
      <c r="V1" s="17" t="s">
        <v>23</v>
      </c>
      <c r="W1" s="17" t="s">
        <v>24</v>
      </c>
      <c r="X1" s="17" t="s">
        <v>25</v>
      </c>
      <c r="Y1" s="17" t="s">
        <v>26</v>
      </c>
      <c r="Z1" s="17" t="s">
        <v>27</v>
      </c>
      <c r="AA1" s="17" t="s">
        <v>28</v>
      </c>
      <c r="AB1" s="17" t="s">
        <v>29</v>
      </c>
      <c r="AC1" s="17" t="s">
        <v>30</v>
      </c>
      <c r="AD1" s="17" t="s">
        <v>31</v>
      </c>
      <c r="AE1" s="17" t="s">
        <v>32</v>
      </c>
      <c r="AF1" s="17" t="s">
        <v>33</v>
      </c>
      <c r="AG1" s="24" t="s">
        <v>34</v>
      </c>
      <c r="AH1" s="24" t="s">
        <v>35</v>
      </c>
      <c r="AI1" s="24" t="s">
        <v>36</v>
      </c>
      <c r="AJ1" s="25" t="s">
        <v>37</v>
      </c>
      <c r="AK1" s="18" t="s">
        <v>38</v>
      </c>
    </row>
    <row r="2" spans="1:37" ht="14.25" hidden="1" customHeight="1" x14ac:dyDescent="0.3">
      <c r="A2" s="1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29"/>
      <c r="M2" s="29"/>
      <c r="N2" s="28"/>
      <c r="O2" s="28"/>
      <c r="P2" s="28"/>
      <c r="Q2" s="28"/>
      <c r="R2" s="28"/>
      <c r="S2" s="28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idden="1" x14ac:dyDescent="0.3">
      <c r="A3" s="1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idden="1" x14ac:dyDescent="0.3">
      <c r="A4" s="1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hidden="1" x14ac:dyDescent="0.3">
      <c r="A5" s="1" t="s">
        <v>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hidden="1" x14ac:dyDescent="0.3">
      <c r="A6" s="1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hidden="1" x14ac:dyDescent="0.3">
      <c r="A7" s="1" t="s">
        <v>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hidden="1" x14ac:dyDescent="0.3">
      <c r="A8" s="1" t="s">
        <v>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spans="1:37" hidden="1" x14ac:dyDescent="0.3">
      <c r="A9" s="1" t="s">
        <v>10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37" hidden="1" x14ac:dyDescent="0.3">
      <c r="A10" s="1" t="s">
        <v>11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37" hidden="1" x14ac:dyDescent="0.3">
      <c r="A11" s="1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 hidden="1" x14ac:dyDescent="0.3">
      <c r="A12" s="1" t="s">
        <v>13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7" hidden="1" x14ac:dyDescent="0.3">
      <c r="A13" s="1" t="s">
        <v>14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 hidden="1" x14ac:dyDescent="0.3">
      <c r="A14" s="1" t="s">
        <v>15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 hidden="1" x14ac:dyDescent="0.3">
      <c r="A15" s="1" t="s">
        <v>16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 hidden="1" x14ac:dyDescent="0.3">
      <c r="A16" s="1" t="s">
        <v>17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1:37" hidden="1" x14ac:dyDescent="0.3">
      <c r="A17" s="1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</row>
    <row r="18" spans="1:37" hidden="1" x14ac:dyDescent="0.3">
      <c r="A18" s="1" t="s">
        <v>19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</row>
    <row r="19" spans="1:37" hidden="1" x14ac:dyDescent="0.3">
      <c r="A19" s="1" t="s">
        <v>20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spans="1:37" hidden="1" x14ac:dyDescent="0.3">
      <c r="A20" s="1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</row>
    <row r="21" spans="1:37" x14ac:dyDescent="0.3">
      <c r="A21" s="19" t="s">
        <v>0</v>
      </c>
      <c r="B21" s="36">
        <v>209</v>
      </c>
      <c r="C21" s="36">
        <v>30</v>
      </c>
      <c r="D21" s="36">
        <v>108</v>
      </c>
      <c r="E21" s="36">
        <v>300</v>
      </c>
      <c r="F21" s="36">
        <v>48</v>
      </c>
      <c r="G21" s="36">
        <v>116</v>
      </c>
      <c r="H21" s="34">
        <v>4</v>
      </c>
      <c r="I21" s="34">
        <v>0</v>
      </c>
      <c r="J21" s="34">
        <v>4</v>
      </c>
      <c r="K21" s="34">
        <v>0</v>
      </c>
      <c r="L21" s="34">
        <v>30</v>
      </c>
      <c r="M21" s="34">
        <v>28</v>
      </c>
      <c r="N21" s="34">
        <v>2</v>
      </c>
      <c r="O21" s="34">
        <v>10</v>
      </c>
      <c r="P21" s="34">
        <v>6</v>
      </c>
      <c r="Q21" s="34">
        <v>0</v>
      </c>
      <c r="R21" s="34">
        <v>18</v>
      </c>
      <c r="S21" s="34">
        <v>4</v>
      </c>
      <c r="T21" s="34">
        <v>6</v>
      </c>
      <c r="U21" s="34">
        <v>6</v>
      </c>
      <c r="V21" s="34">
        <v>0</v>
      </c>
      <c r="W21" s="34">
        <v>8</v>
      </c>
      <c r="X21" s="34">
        <v>6</v>
      </c>
      <c r="Y21" s="34">
        <v>2</v>
      </c>
      <c r="Z21" s="34">
        <v>6</v>
      </c>
      <c r="AA21" s="34">
        <v>6</v>
      </c>
      <c r="AB21" s="34">
        <v>24</v>
      </c>
      <c r="AC21" s="34">
        <v>2</v>
      </c>
      <c r="AD21" s="34">
        <v>30</v>
      </c>
      <c r="AE21" s="34">
        <v>24</v>
      </c>
      <c r="AF21" s="34">
        <v>0</v>
      </c>
      <c r="AG21" s="36">
        <v>4</v>
      </c>
      <c r="AH21" s="36">
        <v>4</v>
      </c>
      <c r="AI21" s="36">
        <v>60</v>
      </c>
      <c r="AJ21" s="36">
        <v>6</v>
      </c>
      <c r="AK21" s="20">
        <f>SUM(B21:AJ21)</f>
        <v>1111</v>
      </c>
    </row>
    <row r="22" spans="1:37" x14ac:dyDescent="0.3">
      <c r="A22" s="21" t="s">
        <v>1</v>
      </c>
      <c r="B22" s="36">
        <v>700</v>
      </c>
      <c r="C22" s="36">
        <v>0</v>
      </c>
      <c r="D22" s="36">
        <v>30</v>
      </c>
      <c r="E22" s="36">
        <v>223</v>
      </c>
      <c r="F22" s="36">
        <v>6</v>
      </c>
      <c r="G22" s="36">
        <v>122</v>
      </c>
      <c r="H22" s="34">
        <v>0</v>
      </c>
      <c r="I22" s="34">
        <v>0</v>
      </c>
      <c r="J22" s="34">
        <v>0</v>
      </c>
      <c r="K22" s="34">
        <v>0</v>
      </c>
      <c r="L22" s="34">
        <v>10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6">
        <v>0</v>
      </c>
      <c r="AH22" s="36">
        <v>0</v>
      </c>
      <c r="AI22" s="36">
        <v>8</v>
      </c>
      <c r="AJ22" s="36">
        <v>0</v>
      </c>
      <c r="AK22" s="20">
        <f>SUM(B22:AJ22)</f>
        <v>1099</v>
      </c>
    </row>
    <row r="23" spans="1:37" x14ac:dyDescent="0.3">
      <c r="A23" s="1" t="s">
        <v>38</v>
      </c>
      <c r="B23" s="20">
        <f>SUM(B21:B22)</f>
        <v>909</v>
      </c>
      <c r="C23" s="20">
        <f t="shared" ref="C23:AJ23" si="0">SUM(C21:C22)</f>
        <v>30</v>
      </c>
      <c r="D23" s="20">
        <f t="shared" si="0"/>
        <v>138</v>
      </c>
      <c r="E23" s="20">
        <f t="shared" si="0"/>
        <v>523</v>
      </c>
      <c r="F23" s="20">
        <f t="shared" si="0"/>
        <v>54</v>
      </c>
      <c r="G23" s="20">
        <f t="shared" si="0"/>
        <v>238</v>
      </c>
      <c r="H23" s="20">
        <f t="shared" si="0"/>
        <v>4</v>
      </c>
      <c r="I23" s="20">
        <f t="shared" si="0"/>
        <v>0</v>
      </c>
      <c r="J23" s="20">
        <f t="shared" si="0"/>
        <v>4</v>
      </c>
      <c r="K23" s="20">
        <f t="shared" si="0"/>
        <v>0</v>
      </c>
      <c r="L23" s="20">
        <f t="shared" si="0"/>
        <v>40</v>
      </c>
      <c r="M23" s="20">
        <f t="shared" si="0"/>
        <v>28</v>
      </c>
      <c r="N23" s="20">
        <f t="shared" si="0"/>
        <v>2</v>
      </c>
      <c r="O23" s="20">
        <f t="shared" si="0"/>
        <v>10</v>
      </c>
      <c r="P23" s="20">
        <f t="shared" si="0"/>
        <v>6</v>
      </c>
      <c r="Q23" s="20">
        <f t="shared" si="0"/>
        <v>0</v>
      </c>
      <c r="R23" s="20">
        <f t="shared" si="0"/>
        <v>18</v>
      </c>
      <c r="S23" s="20">
        <f t="shared" si="0"/>
        <v>4</v>
      </c>
      <c r="T23" s="20">
        <f t="shared" si="0"/>
        <v>6</v>
      </c>
      <c r="U23" s="20">
        <f t="shared" si="0"/>
        <v>6</v>
      </c>
      <c r="V23" s="20">
        <f t="shared" si="0"/>
        <v>0</v>
      </c>
      <c r="W23" s="20">
        <f t="shared" si="0"/>
        <v>8</v>
      </c>
      <c r="X23" s="20">
        <f t="shared" si="0"/>
        <v>6</v>
      </c>
      <c r="Y23" s="20">
        <f t="shared" si="0"/>
        <v>2</v>
      </c>
      <c r="Z23" s="20">
        <f t="shared" si="0"/>
        <v>6</v>
      </c>
      <c r="AA23" s="20">
        <f t="shared" si="0"/>
        <v>6</v>
      </c>
      <c r="AB23" s="20">
        <f t="shared" si="0"/>
        <v>24</v>
      </c>
      <c r="AC23" s="20">
        <f t="shared" si="0"/>
        <v>2</v>
      </c>
      <c r="AD23" s="20">
        <f t="shared" si="0"/>
        <v>30</v>
      </c>
      <c r="AE23" s="20">
        <f t="shared" si="0"/>
        <v>24</v>
      </c>
      <c r="AF23" s="20">
        <f t="shared" si="0"/>
        <v>0</v>
      </c>
      <c r="AG23" s="20">
        <f t="shared" si="0"/>
        <v>4</v>
      </c>
      <c r="AH23" s="20">
        <f t="shared" si="0"/>
        <v>4</v>
      </c>
      <c r="AI23" s="20">
        <f t="shared" si="0"/>
        <v>68</v>
      </c>
      <c r="AJ23" s="20">
        <f t="shared" si="0"/>
        <v>6</v>
      </c>
      <c r="AK23" s="20">
        <f>SUM(B23:AJ23)</f>
        <v>2210</v>
      </c>
    </row>
    <row r="24" spans="1:37" x14ac:dyDescent="0.3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37" x14ac:dyDescent="0.3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H18"/>
  <sheetViews>
    <sheetView zoomScale="40" zoomScaleNormal="40" zoomScaleSheetLayoutView="70" workbookViewId="0"/>
  </sheetViews>
  <sheetFormatPr defaultColWidth="9" defaultRowHeight="14" x14ac:dyDescent="0.3"/>
  <cols>
    <col min="1" max="2" width="11.6640625" style="1" bestFit="1" customWidth="1"/>
    <col min="3" max="3" width="13.1640625" style="1" bestFit="1" customWidth="1"/>
    <col min="4" max="4" width="12.1640625" style="1" bestFit="1" customWidth="1"/>
    <col min="5" max="8" width="12.83203125" style="1" bestFit="1" customWidth="1"/>
    <col min="9" max="10" width="12.1640625" style="1" bestFit="1" customWidth="1"/>
    <col min="11" max="15" width="12.83203125" style="1" bestFit="1" customWidth="1"/>
    <col min="16" max="18" width="13.6640625" style="1" bestFit="1" customWidth="1"/>
    <col min="19" max="19" width="13.1640625" style="1" bestFit="1" customWidth="1"/>
    <col min="20" max="28" width="13.6640625" style="1" bestFit="1" customWidth="1"/>
    <col min="29" max="29" width="14.6640625" style="1" bestFit="1" customWidth="1"/>
    <col min="30" max="30" width="13.6640625" style="1" bestFit="1" customWidth="1"/>
    <col min="31" max="31" width="14.6640625" style="1" bestFit="1" customWidth="1"/>
    <col min="32" max="32" width="13.6640625" style="1" bestFit="1" customWidth="1"/>
    <col min="33" max="33" width="14.1640625" style="1" customWidth="1"/>
    <col min="34" max="34" width="12.58203125" style="1" bestFit="1" customWidth="1"/>
    <col min="35" max="16384" width="9" style="1"/>
  </cols>
  <sheetData>
    <row r="4" spans="1:34" x14ac:dyDescent="0.3">
      <c r="C4" s="7"/>
      <c r="D4" s="35">
        <v>45399</v>
      </c>
      <c r="E4" s="35">
        <v>45400</v>
      </c>
      <c r="F4" s="35">
        <v>45401</v>
      </c>
      <c r="G4" s="35">
        <v>45402</v>
      </c>
      <c r="H4" s="35">
        <v>45403</v>
      </c>
      <c r="I4" s="35">
        <v>45404</v>
      </c>
      <c r="J4" s="35">
        <v>45405</v>
      </c>
      <c r="K4" s="35">
        <v>45406</v>
      </c>
      <c r="L4" s="35">
        <v>45407</v>
      </c>
      <c r="M4" s="35">
        <v>45408</v>
      </c>
      <c r="N4" s="35">
        <v>45409</v>
      </c>
      <c r="O4" s="35">
        <v>45410</v>
      </c>
      <c r="P4" s="35">
        <v>45411</v>
      </c>
      <c r="Q4" s="35">
        <v>45412</v>
      </c>
      <c r="R4" s="41">
        <v>45413</v>
      </c>
      <c r="S4" s="41">
        <v>45414</v>
      </c>
      <c r="T4" s="41">
        <v>45415</v>
      </c>
      <c r="U4" s="41">
        <v>45416</v>
      </c>
      <c r="V4" s="41">
        <v>45417</v>
      </c>
      <c r="W4" s="41">
        <v>45418</v>
      </c>
      <c r="X4" s="41">
        <v>45419</v>
      </c>
      <c r="Y4" s="41">
        <v>45420</v>
      </c>
      <c r="Z4" s="41">
        <v>45421</v>
      </c>
      <c r="AA4" s="41">
        <v>45422</v>
      </c>
      <c r="AB4" s="41">
        <v>45423</v>
      </c>
      <c r="AC4" s="41">
        <v>45424</v>
      </c>
      <c r="AD4" s="41">
        <v>45425</v>
      </c>
      <c r="AE4" s="41">
        <v>45426</v>
      </c>
      <c r="AF4" s="41">
        <v>45427</v>
      </c>
      <c r="AG4" s="41">
        <v>45428</v>
      </c>
    </row>
    <row r="5" spans="1:34" x14ac:dyDescent="0.3">
      <c r="A5" s="5"/>
      <c r="B5" s="5"/>
      <c r="C5" s="8" t="s">
        <v>0</v>
      </c>
      <c r="D5" s="15">
        <v>176450</v>
      </c>
      <c r="E5" s="15">
        <v>171570</v>
      </c>
      <c r="F5" s="15">
        <v>170135</v>
      </c>
      <c r="G5" s="15">
        <v>168298</v>
      </c>
      <c r="H5" s="15">
        <v>174171</v>
      </c>
      <c r="I5" s="15">
        <v>174784</v>
      </c>
      <c r="J5" s="15">
        <v>167775</v>
      </c>
      <c r="K5" s="15">
        <v>168714</v>
      </c>
      <c r="L5" s="15">
        <v>175859</v>
      </c>
      <c r="M5" s="15">
        <v>177763</v>
      </c>
      <c r="N5" s="15">
        <v>177766</v>
      </c>
      <c r="O5" s="15">
        <v>177340</v>
      </c>
      <c r="P5" s="15">
        <v>175424</v>
      </c>
      <c r="Q5" s="15">
        <v>178555</v>
      </c>
      <c r="R5" s="15">
        <v>176596</v>
      </c>
      <c r="S5" s="15">
        <v>170407</v>
      </c>
      <c r="T5" s="15">
        <v>178087</v>
      </c>
      <c r="U5" s="15">
        <v>176646</v>
      </c>
      <c r="V5" s="15">
        <v>170551</v>
      </c>
      <c r="W5" s="15">
        <v>173570</v>
      </c>
      <c r="X5" s="15">
        <v>169947</v>
      </c>
      <c r="Y5" s="15">
        <v>165743</v>
      </c>
      <c r="Z5" s="15">
        <v>168844</v>
      </c>
      <c r="AA5" s="15">
        <v>172180</v>
      </c>
      <c r="AB5" s="15">
        <v>165842</v>
      </c>
      <c r="AC5" s="15">
        <v>170755</v>
      </c>
      <c r="AD5" s="15">
        <v>158018</v>
      </c>
      <c r="AE5" s="15">
        <v>157205</v>
      </c>
      <c r="AF5" s="15">
        <v>156190</v>
      </c>
      <c r="AG5" s="15">
        <v>150173</v>
      </c>
      <c r="AH5" s="40"/>
    </row>
    <row r="6" spans="1:34" x14ac:dyDescent="0.3">
      <c r="A6" s="5"/>
      <c r="B6" s="6"/>
      <c r="C6" s="9" t="s">
        <v>1</v>
      </c>
      <c r="D6" s="15">
        <v>216004</v>
      </c>
      <c r="E6" s="15">
        <v>201159</v>
      </c>
      <c r="F6" s="15">
        <v>209498</v>
      </c>
      <c r="G6" s="15">
        <v>210081</v>
      </c>
      <c r="H6" s="15">
        <v>226878</v>
      </c>
      <c r="I6" s="15">
        <v>210077</v>
      </c>
      <c r="J6" s="15">
        <v>197758</v>
      </c>
      <c r="K6" s="15">
        <v>201919</v>
      </c>
      <c r="L6" s="15">
        <v>200111</v>
      </c>
      <c r="M6" s="15">
        <v>211974</v>
      </c>
      <c r="N6" s="15">
        <v>210725</v>
      </c>
      <c r="O6" s="15">
        <v>212963</v>
      </c>
      <c r="P6" s="15">
        <v>198178</v>
      </c>
      <c r="Q6" s="15">
        <v>205489</v>
      </c>
      <c r="R6" s="15">
        <v>215243</v>
      </c>
      <c r="S6" s="15">
        <v>193736</v>
      </c>
      <c r="T6" s="15">
        <v>201780</v>
      </c>
      <c r="U6" s="15">
        <v>191183</v>
      </c>
      <c r="V6" s="15">
        <v>208666</v>
      </c>
      <c r="W6" s="15">
        <v>197628</v>
      </c>
      <c r="X6" s="15">
        <v>184263</v>
      </c>
      <c r="Y6" s="15">
        <v>188932</v>
      </c>
      <c r="Z6" s="15">
        <v>180149</v>
      </c>
      <c r="AA6" s="15">
        <v>187697</v>
      </c>
      <c r="AB6" s="15">
        <v>181770</v>
      </c>
      <c r="AC6" s="15">
        <v>191168</v>
      </c>
      <c r="AD6" s="15">
        <v>180195</v>
      </c>
      <c r="AE6" s="15">
        <v>175893</v>
      </c>
      <c r="AF6" s="15">
        <v>175630</v>
      </c>
      <c r="AG6" s="15">
        <v>173469</v>
      </c>
      <c r="AH6" s="40"/>
    </row>
    <row r="7" spans="1:34" x14ac:dyDescent="0.3">
      <c r="A7" s="5"/>
      <c r="C7" s="10" t="s">
        <v>2</v>
      </c>
      <c r="D7" s="15">
        <v>392454</v>
      </c>
      <c r="E7" s="15">
        <v>372729</v>
      </c>
      <c r="F7" s="15">
        <v>379633</v>
      </c>
      <c r="G7" s="15">
        <v>378379</v>
      </c>
      <c r="H7" s="15">
        <v>401049</v>
      </c>
      <c r="I7" s="15">
        <v>384861</v>
      </c>
      <c r="J7" s="15">
        <v>365533</v>
      </c>
      <c r="K7" s="15">
        <v>370633</v>
      </c>
      <c r="L7" s="15">
        <v>375970</v>
      </c>
      <c r="M7" s="15">
        <v>389737</v>
      </c>
      <c r="N7" s="15">
        <v>388491</v>
      </c>
      <c r="O7" s="15">
        <v>390303</v>
      </c>
      <c r="P7" s="15">
        <v>373602</v>
      </c>
      <c r="Q7" s="15">
        <v>384044</v>
      </c>
      <c r="R7" s="15">
        <v>391839</v>
      </c>
      <c r="S7" s="15">
        <v>364143</v>
      </c>
      <c r="T7" s="15">
        <v>379867</v>
      </c>
      <c r="U7" s="15">
        <v>367829</v>
      </c>
      <c r="V7" s="15">
        <v>379217</v>
      </c>
      <c r="W7" s="15">
        <v>371198</v>
      </c>
      <c r="X7" s="15">
        <v>354210</v>
      </c>
      <c r="Y7" s="15">
        <v>354675</v>
      </c>
      <c r="Z7" s="15">
        <v>348993</v>
      </c>
      <c r="AA7" s="15">
        <v>359877</v>
      </c>
      <c r="AB7" s="15">
        <v>347612</v>
      </c>
      <c r="AC7" s="15">
        <v>361923</v>
      </c>
      <c r="AD7" s="15">
        <v>338213</v>
      </c>
      <c r="AE7" s="15">
        <v>333098</v>
      </c>
      <c r="AF7" s="15">
        <v>331820</v>
      </c>
      <c r="AG7" s="15">
        <v>323642</v>
      </c>
      <c r="AH7" s="40"/>
    </row>
    <row r="8" spans="1:34" x14ac:dyDescent="0.3">
      <c r="A8" s="5"/>
      <c r="B8" s="5"/>
      <c r="C8" s="5"/>
    </row>
    <row r="9" spans="1:34" x14ac:dyDescent="0.3">
      <c r="A9" s="6"/>
      <c r="B9" s="6"/>
      <c r="C9" s="6"/>
    </row>
    <row r="10" spans="1:34" x14ac:dyDescent="0.3">
      <c r="C10" s="5"/>
    </row>
    <row r="11" spans="1:34" x14ac:dyDescent="0.3">
      <c r="C11" s="5"/>
    </row>
    <row r="12" spans="1:34" x14ac:dyDescent="0.3">
      <c r="C12" s="5"/>
    </row>
    <row r="13" spans="1:34" x14ac:dyDescent="0.3">
      <c r="C13" s="5"/>
    </row>
    <row r="14" spans="1:34" x14ac:dyDescent="0.3">
      <c r="C14" s="5"/>
    </row>
    <row r="15" spans="1:34" x14ac:dyDescent="0.3">
      <c r="C15" s="5"/>
    </row>
    <row r="16" spans="1:34" x14ac:dyDescent="0.3">
      <c r="C16" s="2"/>
    </row>
    <row r="17" spans="3:3" x14ac:dyDescent="0.3">
      <c r="C17" s="2"/>
    </row>
    <row r="18" spans="3:3" x14ac:dyDescent="0.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F47"/>
  <sheetViews>
    <sheetView zoomScale="55" zoomScaleNormal="55" workbookViewId="0"/>
  </sheetViews>
  <sheetFormatPr defaultColWidth="9" defaultRowHeight="17" x14ac:dyDescent="0.3"/>
  <cols>
    <col min="1" max="2" width="11.6640625" style="3" bestFit="1" customWidth="1"/>
    <col min="3" max="3" width="13" style="3" bestFit="1" customWidth="1"/>
    <col min="4" max="4" width="22.6640625" style="3" bestFit="1" customWidth="1"/>
    <col min="5" max="6" width="14.1640625" style="3" bestFit="1" customWidth="1"/>
    <col min="7" max="7" width="13.1640625" style="3" bestFit="1" customWidth="1"/>
    <col min="8" max="8" width="14.6640625" style="3" customWidth="1"/>
    <col min="9" max="9" width="13.83203125" style="3" bestFit="1" customWidth="1"/>
    <col min="10" max="10" width="14.1640625" style="3" bestFit="1" customWidth="1"/>
    <col min="11" max="11" width="15.6640625" style="3" customWidth="1"/>
    <col min="12" max="12" width="13.83203125" style="3" bestFit="1" customWidth="1"/>
    <col min="13" max="13" width="14.1640625" style="3" bestFit="1" customWidth="1"/>
    <col min="14" max="14" width="15.83203125" style="3" customWidth="1"/>
    <col min="15" max="15" width="15.1640625" style="3" customWidth="1"/>
    <col min="16" max="16" width="9" style="3"/>
    <col min="17" max="17" width="9" style="3" customWidth="1"/>
    <col min="18" max="18" width="15.1640625" style="3" customWidth="1"/>
    <col min="19" max="31" width="9" style="3"/>
    <col min="32" max="32" width="119.1640625" style="3" customWidth="1"/>
    <col min="33" max="16384" width="9" style="3"/>
  </cols>
  <sheetData>
    <row r="2" spans="1:32" x14ac:dyDescent="0.3">
      <c r="D2" s="7"/>
    </row>
    <row r="4" spans="1:32" x14ac:dyDescent="0.3">
      <c r="C4" s="7"/>
      <c r="D4" s="37">
        <v>45047</v>
      </c>
      <c r="E4" s="37">
        <v>45078</v>
      </c>
      <c r="F4" s="37">
        <v>45108</v>
      </c>
      <c r="G4" s="37">
        <v>45139</v>
      </c>
      <c r="H4" s="37">
        <v>45170</v>
      </c>
      <c r="I4" s="37">
        <v>45200</v>
      </c>
      <c r="J4" s="37">
        <v>45231</v>
      </c>
      <c r="K4" s="37">
        <v>45261</v>
      </c>
      <c r="L4" s="38">
        <v>45292</v>
      </c>
      <c r="M4" s="38">
        <v>45323</v>
      </c>
      <c r="N4" s="38">
        <v>45352</v>
      </c>
      <c r="O4" s="38">
        <v>45383</v>
      </c>
    </row>
    <row r="5" spans="1:32" x14ac:dyDescent="0.3">
      <c r="A5" s="4"/>
      <c r="B5" s="4"/>
      <c r="C5" s="11" t="s">
        <v>0</v>
      </c>
      <c r="D5" s="12">
        <v>4875541</v>
      </c>
      <c r="E5" s="12">
        <v>4564161</v>
      </c>
      <c r="F5" s="12">
        <v>4906598</v>
      </c>
      <c r="G5" s="12">
        <v>4973595</v>
      </c>
      <c r="H5" s="12">
        <v>4323268</v>
      </c>
      <c r="I5" s="12">
        <v>5112748</v>
      </c>
      <c r="J5" s="12">
        <v>5206039</v>
      </c>
      <c r="K5" s="12">
        <v>5492273</v>
      </c>
      <c r="L5" s="30">
        <v>5726778</v>
      </c>
      <c r="M5" s="30">
        <v>5273841</v>
      </c>
      <c r="N5" s="30">
        <v>5452156</v>
      </c>
      <c r="O5" s="30">
        <v>5204559</v>
      </c>
    </row>
    <row r="6" spans="1:32" x14ac:dyDescent="0.3">
      <c r="A6" s="4"/>
      <c r="B6" s="4"/>
      <c r="C6" s="13" t="s">
        <v>1</v>
      </c>
      <c r="D6" s="12">
        <v>4592552</v>
      </c>
      <c r="E6" s="12">
        <v>4622311</v>
      </c>
      <c r="F6" s="12">
        <v>5306057</v>
      </c>
      <c r="G6" s="12">
        <v>5296450</v>
      </c>
      <c r="H6" s="12">
        <v>4567620</v>
      </c>
      <c r="I6" s="12">
        <v>5349753</v>
      </c>
      <c r="J6" s="12">
        <v>5487635</v>
      </c>
      <c r="K6" s="12">
        <v>6403837</v>
      </c>
      <c r="L6" s="30">
        <v>6631466</v>
      </c>
      <c r="M6" s="30">
        <v>6516915</v>
      </c>
      <c r="N6" s="30">
        <v>6574140</v>
      </c>
      <c r="O6" s="30">
        <v>6233452</v>
      </c>
    </row>
    <row r="7" spans="1:32" x14ac:dyDescent="0.3">
      <c r="C7" s="14" t="s">
        <v>2</v>
      </c>
      <c r="D7" s="12">
        <f t="shared" ref="D7:I7" si="0">SUM(D5:D6)</f>
        <v>9468093</v>
      </c>
      <c r="E7" s="12">
        <f t="shared" si="0"/>
        <v>9186472</v>
      </c>
      <c r="F7" s="12">
        <f t="shared" si="0"/>
        <v>10212655</v>
      </c>
      <c r="G7" s="12">
        <f t="shared" si="0"/>
        <v>10270045</v>
      </c>
      <c r="H7" s="12">
        <f t="shared" si="0"/>
        <v>8890888</v>
      </c>
      <c r="I7" s="12">
        <f t="shared" si="0"/>
        <v>10462501</v>
      </c>
      <c r="J7" s="12">
        <f>SUM(J5:J6)</f>
        <v>10693674</v>
      </c>
      <c r="K7" s="12">
        <v>11896110</v>
      </c>
      <c r="L7" s="30">
        <v>12358244</v>
      </c>
      <c r="M7" s="30">
        <v>11790756</v>
      </c>
      <c r="N7" s="30">
        <v>12026296</v>
      </c>
      <c r="O7" s="30">
        <v>11438011</v>
      </c>
    </row>
    <row r="8" spans="1:32" x14ac:dyDescent="0.3">
      <c r="A8" s="4"/>
      <c r="B8" s="4"/>
      <c r="C8" s="4"/>
      <c r="AF8" s="7" t="s">
        <v>56</v>
      </c>
    </row>
    <row r="9" spans="1:32" x14ac:dyDescent="0.3">
      <c r="A9" s="4"/>
      <c r="B9" s="4"/>
      <c r="C9" s="4"/>
      <c r="O9" s="23"/>
      <c r="P9" s="23"/>
      <c r="Q9" s="23"/>
    </row>
    <row r="10" spans="1:32" x14ac:dyDescent="0.3">
      <c r="R10" s="22"/>
    </row>
    <row r="11" spans="1:32" x14ac:dyDescent="0.3">
      <c r="R11" s="22"/>
    </row>
    <row r="12" spans="1:32" x14ac:dyDescent="0.3">
      <c r="R12" s="22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A3" sqref="A3"/>
    </sheetView>
  </sheetViews>
  <sheetFormatPr defaultRowHeight="14" x14ac:dyDescent="0.3"/>
  <cols>
    <col min="1" max="1" width="9.1640625" customWidth="1"/>
    <col min="3" max="3" width="9.6640625" bestFit="1" customWidth="1"/>
    <col min="4" max="4" width="17.83203125" hidden="1" customWidth="1"/>
    <col min="5" max="5" width="13.6640625" customWidth="1"/>
    <col min="7" max="8" width="0" hidden="1" customWidth="1"/>
  </cols>
  <sheetData>
    <row r="1" spans="1:8" s="33" customFormat="1" x14ac:dyDescent="0.3">
      <c r="A1" s="32" t="s">
        <v>40</v>
      </c>
      <c r="B1" s="32" t="s">
        <v>41</v>
      </c>
      <c r="C1" s="32" t="s">
        <v>42</v>
      </c>
      <c r="D1" s="33" t="s">
        <v>49</v>
      </c>
      <c r="G1" s="33">
        <v>1</v>
      </c>
      <c r="H1" s="33" t="s">
        <v>50</v>
      </c>
    </row>
    <row r="2" spans="1:8" s="33" customFormat="1" x14ac:dyDescent="0.3">
      <c r="A2" s="33">
        <v>16</v>
      </c>
      <c r="B2" s="33" t="s">
        <v>57</v>
      </c>
      <c r="C2" s="33">
        <v>2024</v>
      </c>
      <c r="D2" s="33">
        <f>C2-1</f>
        <v>2023</v>
      </c>
      <c r="G2" s="33">
        <v>2</v>
      </c>
      <c r="H2" s="33" t="s">
        <v>51</v>
      </c>
    </row>
    <row r="3" spans="1:8" ht="52.5" customHeight="1" x14ac:dyDescent="0.3">
      <c r="G3">
        <v>3</v>
      </c>
      <c r="H3" t="s">
        <v>52</v>
      </c>
    </row>
    <row r="4" spans="1:8" ht="36" hidden="1" customHeight="1" x14ac:dyDescent="0.3">
      <c r="A4" t="s">
        <v>43</v>
      </c>
      <c r="G4">
        <v>4</v>
      </c>
      <c r="H4" t="s">
        <v>53</v>
      </c>
    </row>
    <row r="5" spans="1:8" ht="53.25" hidden="1" customHeight="1" x14ac:dyDescent="0.3">
      <c r="A5" t="s">
        <v>44</v>
      </c>
      <c r="B5" s="31" t="str">
        <f>A5&amp;$A$2&amp;VLOOKUP($A$2,$G$1:$H$31,2,0)&amp;" "&amp;$B$2&amp;" "&amp;$C$2</f>
        <v>Number of Total Passengers as of 16th May 2024</v>
      </c>
      <c r="G5">
        <v>5</v>
      </c>
      <c r="H5" t="s">
        <v>53</v>
      </c>
    </row>
    <row r="6" spans="1:8" ht="32.25" hidden="1" customHeight="1" x14ac:dyDescent="0.3">
      <c r="A6" t="s">
        <v>45</v>
      </c>
      <c r="G6">
        <v>6</v>
      </c>
      <c r="H6" t="s">
        <v>53</v>
      </c>
    </row>
    <row r="7" spans="1:8" ht="42.75" hidden="1" customHeight="1" x14ac:dyDescent="0.3">
      <c r="A7" t="s">
        <v>46</v>
      </c>
      <c r="B7" s="31" t="str">
        <f>A7&amp;$A$2&amp;VLOOKUP($A$2,$G$1:$H$31,2,0)&amp;" "&amp;$B$2&amp;" "&amp;$C$2</f>
        <v>Number of Total Flights as of 16th May 2024</v>
      </c>
      <c r="G7">
        <v>7</v>
      </c>
      <c r="H7" t="s">
        <v>53</v>
      </c>
    </row>
    <row r="8" spans="1:8" ht="42.75" hidden="1" customHeight="1" x14ac:dyDescent="0.3">
      <c r="A8" t="s">
        <v>54</v>
      </c>
      <c r="G8">
        <v>8</v>
      </c>
      <c r="H8" t="s">
        <v>53</v>
      </c>
    </row>
    <row r="9" spans="1:8" ht="26.25" hidden="1" customHeight="1" x14ac:dyDescent="0.3">
      <c r="A9" t="s">
        <v>47</v>
      </c>
      <c r="B9" s="31" t="str">
        <f>A9&amp;$A$2&amp;VLOOKUP($A$2,$G$1:$H$31,2,0)&amp;" "&amp;$B$2&amp;" "&amp;$C$2</f>
        <v>Total Passengers as of 16th May 2024</v>
      </c>
      <c r="G9">
        <v>9</v>
      </c>
      <c r="H9" t="s">
        <v>53</v>
      </c>
    </row>
    <row r="10" spans="1:8" ht="43.5" hidden="1" customHeight="1" x14ac:dyDescent="0.3">
      <c r="A10" t="s">
        <v>55</v>
      </c>
      <c r="G10">
        <v>10</v>
      </c>
      <c r="H10" t="s">
        <v>53</v>
      </c>
    </row>
    <row r="11" spans="1:8" ht="57" hidden="1" customHeight="1" x14ac:dyDescent="0.3">
      <c r="A11" t="s">
        <v>48</v>
      </c>
      <c r="B11" s="39" t="str">
        <f>A11&amp;TEXT('12-Months PAX'!$D$4,"mmmm")&amp;" "&amp;$D$2</f>
        <v>Total Passengers since May 2023</v>
      </c>
      <c r="G11">
        <v>11</v>
      </c>
      <c r="H11" t="s">
        <v>53</v>
      </c>
    </row>
    <row r="12" spans="1:8" x14ac:dyDescent="0.3">
      <c r="G12">
        <v>12</v>
      </c>
      <c r="H12" t="s">
        <v>53</v>
      </c>
    </row>
    <row r="13" spans="1:8" x14ac:dyDescent="0.3">
      <c r="G13">
        <v>13</v>
      </c>
      <c r="H13" t="s">
        <v>53</v>
      </c>
    </row>
    <row r="14" spans="1:8" x14ac:dyDescent="0.3">
      <c r="G14">
        <v>14</v>
      </c>
      <c r="H14" t="s">
        <v>53</v>
      </c>
    </row>
    <row r="15" spans="1:8" x14ac:dyDescent="0.3">
      <c r="G15">
        <v>15</v>
      </c>
      <c r="H15" t="s">
        <v>53</v>
      </c>
    </row>
    <row r="16" spans="1:8" x14ac:dyDescent="0.3">
      <c r="G16">
        <v>16</v>
      </c>
      <c r="H16" t="s">
        <v>53</v>
      </c>
    </row>
    <row r="17" spans="7:8" x14ac:dyDescent="0.3">
      <c r="G17">
        <v>17</v>
      </c>
      <c r="H17" t="s">
        <v>53</v>
      </c>
    </row>
    <row r="18" spans="7:8" x14ac:dyDescent="0.3">
      <c r="G18">
        <v>18</v>
      </c>
      <c r="H18" t="s">
        <v>53</v>
      </c>
    </row>
    <row r="19" spans="7:8" x14ac:dyDescent="0.3">
      <c r="G19">
        <v>19</v>
      </c>
      <c r="H19" t="s">
        <v>53</v>
      </c>
    </row>
    <row r="20" spans="7:8" x14ac:dyDescent="0.3">
      <c r="G20">
        <v>20</v>
      </c>
      <c r="H20" t="s">
        <v>53</v>
      </c>
    </row>
    <row r="21" spans="7:8" x14ac:dyDescent="0.3">
      <c r="G21">
        <v>21</v>
      </c>
      <c r="H21" t="s">
        <v>50</v>
      </c>
    </row>
    <row r="22" spans="7:8" x14ac:dyDescent="0.3">
      <c r="G22">
        <v>22</v>
      </c>
      <c r="H22" t="s">
        <v>51</v>
      </c>
    </row>
    <row r="23" spans="7:8" x14ac:dyDescent="0.3">
      <c r="G23">
        <v>23</v>
      </c>
      <c r="H23" t="s">
        <v>52</v>
      </c>
    </row>
    <row r="24" spans="7:8" x14ac:dyDescent="0.3">
      <c r="G24">
        <v>24</v>
      </c>
      <c r="H24" t="s">
        <v>53</v>
      </c>
    </row>
    <row r="25" spans="7:8" x14ac:dyDescent="0.3">
      <c r="G25">
        <v>25</v>
      </c>
      <c r="H25" t="s">
        <v>53</v>
      </c>
    </row>
    <row r="26" spans="7:8" x14ac:dyDescent="0.3">
      <c r="G26">
        <v>26</v>
      </c>
      <c r="H26" t="s">
        <v>53</v>
      </c>
    </row>
    <row r="27" spans="7:8" x14ac:dyDescent="0.3">
      <c r="G27">
        <v>27</v>
      </c>
      <c r="H27" t="s">
        <v>53</v>
      </c>
    </row>
    <row r="28" spans="7:8" x14ac:dyDescent="0.3">
      <c r="G28">
        <v>28</v>
      </c>
      <c r="H28" t="s">
        <v>53</v>
      </c>
    </row>
    <row r="29" spans="7:8" x14ac:dyDescent="0.3">
      <c r="G29">
        <v>29</v>
      </c>
      <c r="H29" t="s">
        <v>53</v>
      </c>
    </row>
    <row r="30" spans="7:8" x14ac:dyDescent="0.3">
      <c r="G30">
        <v>30</v>
      </c>
      <c r="H30" t="s">
        <v>53</v>
      </c>
    </row>
    <row r="31" spans="7:8" x14ac:dyDescent="0.3">
      <c r="G31">
        <v>31</v>
      </c>
      <c r="H31" t="s">
        <v>50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BD1F8A9573ED4591B9FAB7278FD699" ma:contentTypeVersion="15" ma:contentTypeDescription="Create a new document." ma:contentTypeScope="" ma:versionID="0e12382ec8cb432555238fba605f0416">
  <xsd:schema xmlns:xsd="http://www.w3.org/2001/XMLSchema" xmlns:xs="http://www.w3.org/2001/XMLSchema" xmlns:p="http://schemas.microsoft.com/office/2006/metadata/properties" xmlns:ns3="94894f43-eea7-4ced-b1a4-924f7f908573" xmlns:ns4="b2e8440b-ac47-426a-9dc1-f7ac9e817562" targetNamespace="http://schemas.microsoft.com/office/2006/metadata/properties" ma:root="true" ma:fieldsID="8486e3a42895c9eef9fe15ebaa1d9d19" ns3:_="" ns4:_="">
    <xsd:import namespace="94894f43-eea7-4ced-b1a4-924f7f908573"/>
    <xsd:import namespace="b2e8440b-ac47-426a-9dc1-f7ac9e8175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94f43-eea7-4ced-b1a4-924f7f908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8440b-ac47-426a-9dc1-f7ac9e81756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894f43-eea7-4ced-b1a4-924f7f9085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CC7CA9-E965-4BA6-A216-2BBA3D9309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94f43-eea7-4ced-b1a4-924f7f908573"/>
    <ds:schemaRef ds:uri="b2e8440b-ac47-426a-9dc1-f7ac9e8175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b2e8440b-ac47-426a-9dc1-f7ac9e817562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4894f43-eea7-4ced-b1a4-924f7f90857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Pattarapon Phasuk</cp:lastModifiedBy>
  <cp:lastPrinted>2023-10-31T06:57:52Z</cp:lastPrinted>
  <dcterms:created xsi:type="dcterms:W3CDTF">2022-10-17T04:10:42Z</dcterms:created>
  <dcterms:modified xsi:type="dcterms:W3CDTF">2024-05-17T07:38:42Z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