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pattarapon.p\OneDrive - CAAT\ASC central drive\Data and Information Service Group\1. Air Transport Statistics Data\01) Daily (+ India China)\02) ข้อมูลรายวัน ITD\202403\ข้อมูลให้ ITD 20240320\"/>
    </mc:Choice>
  </mc:AlternateContent>
  <xr:revisionPtr revIDLastSave="1" documentId="6_{9B7B04C3-B7F5-444C-90B2-E6833C89A334}" xr6:coauthVersionLast="36" xr6:coauthVersionMax="47" xr10:uidLastSave="{0AEDC30A-C7B4-48CC-9D8A-17231A4C2626}"/>
  <bookViews>
    <workbookView xWindow="-108" yWindow="-108" windowWidth="23256" windowHeight="12576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FMM'!$B$54:$AK$85</definedName>
    <definedName name="_xlnm.Print_Area" localSheetId="0">'Daily PAX'!$B$53:$AK$81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235" l="1"/>
  <c r="C23" i="235"/>
  <c r="AG23" i="235" l="1"/>
  <c r="AH23" i="235"/>
  <c r="AK21" i="236" l="1"/>
  <c r="AK22" i="236"/>
  <c r="AG23" i="236"/>
  <c r="AH23" i="236"/>
  <c r="B9" i="240"/>
  <c r="B7" i="240"/>
  <c r="B5" i="240"/>
  <c r="D2" i="240"/>
  <c r="B11" i="240"/>
  <c r="D7" i="238"/>
  <c r="E7" i="238"/>
  <c r="F7" i="238"/>
  <c r="G7" i="238"/>
  <c r="H7" i="238"/>
  <c r="I7" i="238"/>
  <c r="J7" i="238"/>
  <c r="K7" i="238"/>
  <c r="L7" i="238"/>
  <c r="H23" i="235"/>
  <c r="I23" i="235"/>
  <c r="B23" i="236"/>
  <c r="C23" i="236"/>
  <c r="AJ23" i="236"/>
  <c r="AI23" i="236"/>
  <c r="AF23" i="236"/>
  <c r="AE23" i="236"/>
  <c r="AD23" i="236"/>
  <c r="AC23" i="236"/>
  <c r="AB23" i="236"/>
  <c r="AA23" i="236"/>
  <c r="Z23" i="236"/>
  <c r="Y23" i="236"/>
  <c r="X23" i="236"/>
  <c r="W23" i="236"/>
  <c r="V23" i="236"/>
  <c r="U23" i="236"/>
  <c r="T23" i="236"/>
  <c r="S23" i="236"/>
  <c r="R23" i="236"/>
  <c r="Q23" i="236"/>
  <c r="P23" i="236"/>
  <c r="O23" i="236"/>
  <c r="N23" i="236"/>
  <c r="M23" i="236"/>
  <c r="L23" i="236"/>
  <c r="K23" i="236"/>
  <c r="J23" i="236"/>
  <c r="I23" i="236"/>
  <c r="H23" i="236"/>
  <c r="G23" i="236"/>
  <c r="F23" i="236"/>
  <c r="E23" i="236"/>
  <c r="D23" i="236"/>
  <c r="AJ23" i="235"/>
  <c r="AI23" i="235"/>
  <c r="AF23" i="235"/>
  <c r="AE23" i="235"/>
  <c r="AD23" i="235"/>
  <c r="AC23" i="235"/>
  <c r="AB23" i="235"/>
  <c r="AA23" i="235"/>
  <c r="Z23" i="235"/>
  <c r="Y23" i="235"/>
  <c r="X23" i="235"/>
  <c r="W23" i="235"/>
  <c r="V23" i="235"/>
  <c r="U23" i="235"/>
  <c r="T23" i="235"/>
  <c r="S23" i="235"/>
  <c r="R23" i="235"/>
  <c r="Q23" i="235"/>
  <c r="P23" i="235"/>
  <c r="O23" i="235"/>
  <c r="N23" i="235"/>
  <c r="M23" i="235"/>
  <c r="L23" i="235"/>
  <c r="K23" i="235"/>
  <c r="J23" i="235"/>
  <c r="G23" i="235"/>
  <c r="F23" i="235"/>
  <c r="E23" i="235"/>
  <c r="D23" i="235"/>
  <c r="AK22" i="235"/>
  <c r="AK21" i="235"/>
  <c r="AK23" i="236" l="1"/>
  <c r="AK23" i="235"/>
</calcChain>
</file>

<file path=xl/sharedStrings.xml><?xml version="1.0" encoding="utf-8"?>
<sst xmlns="http://schemas.openxmlformats.org/spreadsheetml/2006/main" count="168" uniqueCount="58">
  <si>
    <t>Domestic</t>
  </si>
  <si>
    <t>International</t>
  </si>
  <si>
    <t>Pax Total</t>
  </si>
  <si>
    <t>BKK</t>
  </si>
  <si>
    <t>DMK</t>
  </si>
  <si>
    <t>CEI</t>
  </si>
  <si>
    <t>CNX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</si>
  <si>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</si>
  <si>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</si>
  <si>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</si>
  <si>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</si>
  <si>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</si>
  <si>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</si>
  <si>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</si>
  <si>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</si>
  <si>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</si>
  <si>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</si>
  <si>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</si>
  <si>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</si>
  <si>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</si>
  <si>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</si>
  <si>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</si>
  <si>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</si>
  <si>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</si>
  <si>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</si>
  <si>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</si>
  <si>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</si>
  <si>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</si>
  <si>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</si>
  <si>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</si>
  <si>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</si>
  <si>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</si>
  <si>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</si>
  <si>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</si>
  <si>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</si>
  <si>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</si>
  <si>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</si>
  <si>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</si>
  <si>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</si>
  <si>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pax</t>
  </si>
  <si>
    <t>* หมายเหตุ : ข้อมูลของเดือน ก.พ.67 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</si>
  <si>
    <t>Day</t>
  </si>
  <si>
    <t>Month</t>
  </si>
  <si>
    <t>Year</t>
  </si>
  <si>
    <t>Daily PAX</t>
  </si>
  <si>
    <t xml:space="preserve">Number of Total Passengers as of </t>
  </si>
  <si>
    <t>Daily FMM</t>
  </si>
  <si>
    <t xml:space="preserve">Number of Total Flights as of </t>
  </si>
  <si>
    <t xml:space="preserve">Total Passengers as of </t>
  </si>
  <si>
    <t xml:space="preserve">Total Passengers since </t>
  </si>
  <si>
    <t>Previous Year</t>
  </si>
  <si>
    <t>March</t>
  </si>
  <si>
    <t>st</t>
  </si>
  <si>
    <t>nd</t>
  </si>
  <si>
    <t>rd</t>
  </si>
  <si>
    <t>th</t>
  </si>
  <si>
    <t>30-Days PAX</t>
  </si>
  <si>
    <t>12-Months PAX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</si>
</sst>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87" formatCode="_-* #,##0.00_-;\-* #,##0.00_-;_-* &quot;-&quot;??_-;_-@_-"/>
    <numFmt numFmtId="188" formatCode="B1d\-mmm"/>
    <numFmt numFmtId="189" formatCode="B1mmm\-yy"/>
    <numFmt numFmtId="190" formatCode="_(* #,##0_);_(* \(#,##0\);_(* &quot;-&quot;??_);_(@_)"/>
    <numFmt numFmtId="191" formatCode="_-* #,##0_-;\-* #,##0_-;_-* &quot;-&quot;??_-;_-@_-"/>
    <numFmt numFmtId="192" formatCode="dd/mm/yyyy;@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Tahoma"/>
      <family val="2"/>
      <scheme val="major"/>
    </font>
    <font>
      <sz val="11"/>
      <color theme="1"/>
      <name val="Tahoma"/>
      <family val="2"/>
      <scheme val="major"/>
    </font>
    <font>
      <b/>
      <sz val="11"/>
      <color theme="1"/>
      <name val="Tahoma"/>
      <family val="2"/>
      <scheme val="minor"/>
    </font>
    <font>
      <sz val="11"/>
      <color theme="0"/>
      <name val="Tahoma"/>
      <family val="2"/>
      <scheme val="minor"/>
    </font>
    <font>
      <b/>
      <sz val="11"/>
      <color indexed="8"/>
      <name val="Tahoma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87" fontId="5" fillId="0" borderId="0" applyFont="0" applyFill="0" applyBorder="0" applyAlignment="0" applyProtection="0"/>
    <xf numFmtId="0" fontId="13" fillId="15" borderId="0" applyNumberFormat="0" applyBorder="0" applyAlignment="0" applyProtection="0"/>
  </cellStyleXfs>
  <cellXfs count="41">
    <xf numFmtId="0" fontId="0" fillId="0" borderId="0" xfId="0"/>
    <xf numFmtId="0" fontId="4" fillId="0" borderId="0" xfId="1" applyAlignment="1">
      <alignment vertical="center"/>
    </xf>
    <xf numFmtId="190" fontId="0" fillId="0" borderId="0" xfId="3" applyNumberFormat="1" applyFont="1" applyAlignment="1">
      <alignment vertical="center"/>
    </xf>
    <xf numFmtId="0" fontId="7" fillId="0" borderId="0" xfId="1" applyFont="1" applyAlignment="1">
      <alignment vertical="center"/>
    </xf>
    <xf numFmtId="190" fontId="8" fillId="0" borderId="0" xfId="3" applyNumberFormat="1" applyFont="1" applyAlignment="1">
      <alignment vertical="center"/>
    </xf>
    <xf numFmtId="190" fontId="0" fillId="0" borderId="0" xfId="3" applyNumberFormat="1" applyFont="1" applyFill="1" applyAlignment="1">
      <alignment vertical="center"/>
    </xf>
    <xf numFmtId="190" fontId="3" fillId="0" borderId="0" xfId="3" applyNumberFormat="1" applyFont="1" applyFill="1" applyAlignment="1">
      <alignment vertical="center"/>
    </xf>
    <xf numFmtId="0" fontId="10" fillId="0" borderId="0" xfId="1" applyFont="1" applyAlignment="1">
      <alignment vertical="center"/>
    </xf>
    <xf numFmtId="188" fontId="6" fillId="10" borderId="1" xfId="1" applyNumberFormat="1" applyFont="1" applyFill="1" applyBorder="1" applyAlignment="1">
      <alignment horizontal="center" vertical="center"/>
    </xf>
    <xf numFmtId="0" fontId="6" fillId="2" borderId="0" xfId="3" applyNumberFormat="1" applyFont="1" applyFill="1" applyAlignment="1">
      <alignment horizontal="left" vertical="center"/>
    </xf>
    <xf numFmtId="0" fontId="11" fillId="12" borderId="0" xfId="3" applyNumberFormat="1" applyFont="1" applyFill="1" applyAlignment="1">
      <alignment horizontal="left" vertical="center"/>
    </xf>
    <xf numFmtId="0" fontId="6" fillId="13" borderId="0" xfId="1" applyFont="1" applyFill="1" applyAlignment="1">
      <alignment horizontal="left" vertical="center"/>
    </xf>
    <xf numFmtId="189" fontId="6" fillId="3" borderId="1" xfId="1" applyNumberFormat="1" applyFont="1" applyFill="1" applyBorder="1" applyAlignment="1">
      <alignment horizontal="center" vertical="center"/>
    </xf>
    <xf numFmtId="0" fontId="11" fillId="14" borderId="0" xfId="3" applyNumberFormat="1" applyFont="1" applyFill="1" applyAlignment="1">
      <alignment vertical="center"/>
    </xf>
    <xf numFmtId="191" fontId="11" fillId="0" borderId="0" xfId="4" applyNumberFormat="1" applyFont="1" applyAlignment="1">
      <alignment vertical="center"/>
    </xf>
    <xf numFmtId="0" fontId="6" fillId="8" borderId="0" xfId="3" applyNumberFormat="1" applyFont="1" applyFill="1" applyAlignment="1">
      <alignment vertical="center"/>
    </xf>
    <xf numFmtId="0" fontId="6" fillId="2" borderId="0" xfId="1" applyFont="1" applyFill="1" applyAlignment="1">
      <alignment vertical="center"/>
    </xf>
    <xf numFmtId="191" fontId="12" fillId="0" borderId="0" xfId="4" applyNumberFormat="1" applyFont="1" applyAlignment="1">
      <alignment horizontal="right" vertical="center"/>
    </xf>
    <xf numFmtId="0" fontId="13" fillId="3" borderId="2" xfId="0" applyFont="1" applyFill="1" applyBorder="1" applyAlignment="1">
      <alignment horizontal="center" vertical="center"/>
    </xf>
    <xf numFmtId="188" fontId="13" fillId="4" borderId="1" xfId="1" applyNumberFormat="1" applyFont="1" applyFill="1" applyBorder="1" applyAlignment="1">
      <alignment horizontal="center" vertical="center"/>
    </xf>
    <xf numFmtId="189" fontId="13" fillId="7" borderId="1" xfId="1" applyNumberFormat="1" applyFont="1" applyFill="1" applyBorder="1" applyAlignment="1">
      <alignment horizontal="center" vertical="center"/>
    </xf>
    <xf numFmtId="0" fontId="13" fillId="2" borderId="0" xfId="1" applyFont="1" applyFill="1" applyAlignment="1">
      <alignment vertical="center"/>
    </xf>
    <xf numFmtId="190" fontId="12" fillId="0" borderId="0" xfId="3" applyNumberFormat="1" applyFont="1" applyAlignment="1">
      <alignment horizontal="right" vertical="center"/>
    </xf>
    <xf numFmtId="0" fontId="4" fillId="11" borderId="0" xfId="1" applyFill="1" applyAlignment="1">
      <alignment vertical="center"/>
    </xf>
    <xf numFmtId="191" fontId="7" fillId="0" borderId="0" xfId="4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188" fontId="13" fillId="5" borderId="1" xfId="1" applyNumberFormat="1" applyFont="1" applyFill="1" applyBorder="1" applyAlignment="1">
      <alignment horizontal="center" vertical="center"/>
    </xf>
    <xf numFmtId="188" fontId="13" fillId="6" borderId="1" xfId="1" applyNumberFormat="1" applyFont="1" applyFill="1" applyBorder="1" applyAlignment="1">
      <alignment horizontal="center" vertical="center"/>
    </xf>
    <xf numFmtId="0" fontId="13" fillId="8" borderId="0" xfId="1" applyFont="1" applyFill="1" applyAlignment="1">
      <alignment vertical="center"/>
    </xf>
    <xf numFmtId="0" fontId="13" fillId="9" borderId="0" xfId="1" applyFont="1" applyFill="1" applyAlignment="1">
      <alignment vertical="center"/>
    </xf>
    <xf numFmtId="191" fontId="14" fillId="0" borderId="0" xfId="4" applyNumberFormat="1" applyFont="1" applyAlignment="1">
      <alignment vertical="center"/>
    </xf>
    <xf numFmtId="190" fontId="2" fillId="0" borderId="0" xfId="3" applyNumberFormat="1" applyFont="1" applyAlignment="1">
      <alignment vertical="center"/>
    </xf>
    <xf numFmtId="190" fontId="2" fillId="0" borderId="0" xfId="3" applyNumberFormat="1" applyFont="1" applyFill="1" applyAlignment="1">
      <alignment vertical="center"/>
    </xf>
    <xf numFmtId="190" fontId="0" fillId="0" borderId="0" xfId="0" applyNumberFormat="1"/>
    <xf numFmtId="189" fontId="6" fillId="4" borderId="1" xfId="1" applyNumberFormat="1" applyFont="1" applyFill="1" applyBorder="1" applyAlignment="1">
      <alignment horizontal="center" vertical="center"/>
    </xf>
    <xf numFmtId="188" fontId="6" fillId="4" borderId="1" xfId="1" applyNumberFormat="1" applyFont="1" applyFill="1" applyBorder="1" applyAlignment="1">
      <alignment horizontal="center" vertical="center"/>
    </xf>
    <xf numFmtId="191" fontId="10" fillId="0" borderId="0" xfId="4" applyNumberFormat="1" applyFont="1" applyAlignment="1">
      <alignment vertical="center"/>
    </xf>
    <xf numFmtId="192" fontId="0" fillId="0" borderId="0" xfId="0" applyNumberFormat="1"/>
    <xf numFmtId="0" fontId="13" fillId="15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90" fontId="1" fillId="0" borderId="0" xfId="0" applyNumberFormat="1" applyFont="1" applyAlignment="1">
      <alignment vertical="center"/>
    </xf>
  </cellXfs>
  <cellStyles count="6">
    <cellStyle name="Accent4" xfId="5" builtinId="41"/>
    <cellStyle name="Comma" xfId="4" builtinId="3"/>
    <cellStyle name="Comma 2" xfId="3" xr:uid="{00000000-0005-0000-0000-000001000000}"/>
    <cellStyle name="Normal" xfId="0" builtinId="0"/>
    <cellStyle name="Normal 2" xfId="1" xr:uid="{00000000-0005-0000-0000-000003000000}"/>
    <cellStyle name="Percent 2" xfId="2" xr:uid="{00000000-0005-0000-0000-000004000000}"/>
  </cellStyles>
  <dxfs count="6"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20th March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/>
      <c:barChart>
        <c:barDir val="col"/>
        <c:grouping val="stacked"/>
        <c:varyColors val="0"/>
        <c:ser>
          <c:idx val="5"/>
          <c:order val="0"/>
          <c:tx>
            <c:strRef>
              <c:f>'Daily PAX'!$A$21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PAX'!$B$21,'Daily PAX'!$E$21,'Daily PAX'!$G$21,'Daily PAX'!$D$21,'Daily PAX'!$F$21,'Daily PAX'!$C$21,'Daily PAX'!$H$21:$AJ$21)</c:f>
              <c:numCache>
                <c:formatCode>_(* #,##0_);_(* \(#,##0\);_(* "-"??_);_(@_)</c:formatCode>
                <c:ptCount val="31"/>
                <c:pt idx="0">
                  <c:v>31206</c:v>
                </c:pt>
                <c:pt idx="1">
                  <c:v>50250</c:v>
                </c:pt>
                <c:pt idx="2">
                  <c:v>17912</c:v>
                </c:pt>
                <c:pt idx="3">
                  <c:v>16082</c:v>
                </c:pt>
                <c:pt idx="4">
                  <c:v>7734</c:v>
                </c:pt>
                <c:pt idx="5">
                  <c:v>5809</c:v>
                </c:pt>
                <c:pt idx="6">
                  <c:v>644</c:v>
                </c:pt>
                <c:pt idx="7">
                  <c:v>198</c:v>
                </c:pt>
                <c:pt idx="8">
                  <c:v>0</c:v>
                </c:pt>
                <c:pt idx="9">
                  <c:v>6240</c:v>
                </c:pt>
                <c:pt idx="10">
                  <c:v>4824</c:v>
                </c:pt>
                <c:pt idx="11">
                  <c:v>340</c:v>
                </c:pt>
                <c:pt idx="12">
                  <c:v>1715</c:v>
                </c:pt>
                <c:pt idx="13">
                  <c:v>1016</c:v>
                </c:pt>
                <c:pt idx="14">
                  <c:v>2729</c:v>
                </c:pt>
                <c:pt idx="15">
                  <c:v>579</c:v>
                </c:pt>
                <c:pt idx="16">
                  <c:v>1121</c:v>
                </c:pt>
                <c:pt idx="17">
                  <c:v>763</c:v>
                </c:pt>
                <c:pt idx="18">
                  <c:v>1331</c:v>
                </c:pt>
                <c:pt idx="19">
                  <c:v>991</c:v>
                </c:pt>
                <c:pt idx="20">
                  <c:v>342</c:v>
                </c:pt>
                <c:pt idx="21">
                  <c:v>301</c:v>
                </c:pt>
                <c:pt idx="22">
                  <c:v>976</c:v>
                </c:pt>
                <c:pt idx="23">
                  <c:v>4233</c:v>
                </c:pt>
                <c:pt idx="24">
                  <c:v>328</c:v>
                </c:pt>
                <c:pt idx="25">
                  <c:v>4936</c:v>
                </c:pt>
                <c:pt idx="26">
                  <c:v>3947</c:v>
                </c:pt>
                <c:pt idx="27">
                  <c:v>241</c:v>
                </c:pt>
                <c:pt idx="28">
                  <c:v>146</c:v>
                </c:pt>
                <c:pt idx="29">
                  <c:v>7396</c:v>
                </c:pt>
                <c:pt idx="30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ser>
          <c:idx val="2"/>
          <c:order val="1"/>
          <c:tx>
            <c:strRef>
              <c:f>'Daily PAX'!$A$22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PAX'!$B$1,'Daily PAX'!$E$1,'Daily PAX'!$G$1,'Daily PAX'!$D$1,'Daily PAX'!$F$1,'Daily PAX'!$C$1,'Daily PAX'!$H$1:$AJ$1)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PAX'!$B$22,'Daily PAX'!$E$22,'Daily PAX'!$G$22,'Daily PAX'!$D$22,'Daily PAX'!$F$22,'Daily PAX'!$C$22,'Daily PAX'!$H$22:$AJ$22)</c:f>
              <c:numCache>
                <c:formatCode>_(* #,##0_);_(* \(#,##0\);_(* "-"??_);_(@_)</c:formatCode>
                <c:ptCount val="31"/>
                <c:pt idx="0">
                  <c:v>138418</c:v>
                </c:pt>
                <c:pt idx="1">
                  <c:v>31965</c:v>
                </c:pt>
                <c:pt idx="2">
                  <c:v>22722</c:v>
                </c:pt>
                <c:pt idx="3">
                  <c:v>7011</c:v>
                </c:pt>
                <c:pt idx="4">
                  <c:v>567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1368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606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20th March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'Daily FMM'!$A$21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FMM'!$B$21,'Daily FMM'!$E$21,'Daily FMM'!$G$21,'Daily FMM'!$D$21,'Daily FMM'!$F$21,'Daily FMM'!$C$21,'Daily FMM'!$H$21:$AJ$21)</c:f>
              <c:numCache>
                <c:formatCode>_(* #,##0_);_(* \(#,##0\);_(* "-"??_);_(@_)</c:formatCode>
                <c:ptCount val="31"/>
                <c:pt idx="0">
                  <c:v>217</c:v>
                </c:pt>
                <c:pt idx="1">
                  <c:v>317</c:v>
                </c:pt>
                <c:pt idx="2">
                  <c:v>118</c:v>
                </c:pt>
                <c:pt idx="3">
                  <c:v>110</c:v>
                </c:pt>
                <c:pt idx="4">
                  <c:v>48</c:v>
                </c:pt>
                <c:pt idx="5">
                  <c:v>34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40</c:v>
                </c:pt>
                <c:pt idx="10">
                  <c:v>30</c:v>
                </c:pt>
                <c:pt idx="11">
                  <c:v>2</c:v>
                </c:pt>
                <c:pt idx="12">
                  <c:v>10</c:v>
                </c:pt>
                <c:pt idx="13">
                  <c:v>6</c:v>
                </c:pt>
                <c:pt idx="14">
                  <c:v>16</c:v>
                </c:pt>
                <c:pt idx="15">
                  <c:v>4</c:v>
                </c:pt>
                <c:pt idx="16">
                  <c:v>10</c:v>
                </c:pt>
                <c:pt idx="17">
                  <c:v>6</c:v>
                </c:pt>
                <c:pt idx="18">
                  <c:v>12</c:v>
                </c:pt>
                <c:pt idx="19">
                  <c:v>6</c:v>
                </c:pt>
                <c:pt idx="20">
                  <c:v>2</c:v>
                </c:pt>
                <c:pt idx="21">
                  <c:v>6</c:v>
                </c:pt>
                <c:pt idx="22">
                  <c:v>6</c:v>
                </c:pt>
                <c:pt idx="23">
                  <c:v>26</c:v>
                </c:pt>
                <c:pt idx="24">
                  <c:v>2</c:v>
                </c:pt>
                <c:pt idx="25">
                  <c:v>30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74</c:v>
                </c:pt>
                <c:pt idx="3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ser>
          <c:idx val="2"/>
          <c:order val="1"/>
          <c:tx>
            <c:strRef>
              <c:f>'Daily FMM'!$A$22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FMM'!$B$1,'Daily FMM'!$E$1,'Daily FMM'!$G$1,'Daily FMM'!$D$1,'Daily FMM'!$F$1,'Daily FMM'!$C$1,'Daily FMM'!$H$1:$AJ$1)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FMM'!$B$22,'Daily FMM'!$E$22,'Daily FMM'!$G$22,'Daily FMM'!$D$22,'Daily FMM'!$F$22,'Daily FMM'!$C$22,'Daily FMM'!$H$22:$AJ$22)</c:f>
              <c:numCache>
                <c:formatCode>_(* #,##0_);_(* \(#,##0\);_(* "-"??_);_(@_)</c:formatCode>
                <c:ptCount val="31"/>
                <c:pt idx="0">
                  <c:v>727</c:v>
                </c:pt>
                <c:pt idx="1">
                  <c:v>209</c:v>
                </c:pt>
                <c:pt idx="2">
                  <c:v>124</c:v>
                </c:pt>
                <c:pt idx="3">
                  <c:v>48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6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20th March 2024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1.2354450374471235E-16"/>
                  <c:y val="-5.34533428774635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A3-4144-AEDD-B53AF2AF6CC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45342</c:v>
                </c:pt>
                <c:pt idx="1">
                  <c:v>45343</c:v>
                </c:pt>
                <c:pt idx="2">
                  <c:v>45344</c:v>
                </c:pt>
                <c:pt idx="3">
                  <c:v>45345</c:v>
                </c:pt>
                <c:pt idx="4">
                  <c:v>45346</c:v>
                </c:pt>
                <c:pt idx="5">
                  <c:v>45347</c:v>
                </c:pt>
                <c:pt idx="6">
                  <c:v>45348</c:v>
                </c:pt>
                <c:pt idx="7">
                  <c:v>45349</c:v>
                </c:pt>
                <c:pt idx="8">
                  <c:v>45350</c:v>
                </c:pt>
                <c:pt idx="9">
                  <c:v>45351</c:v>
                </c:pt>
                <c:pt idx="10">
                  <c:v>45352</c:v>
                </c:pt>
                <c:pt idx="11">
                  <c:v>45353</c:v>
                </c:pt>
                <c:pt idx="12">
                  <c:v>45354</c:v>
                </c:pt>
                <c:pt idx="13">
                  <c:v>45355</c:v>
                </c:pt>
                <c:pt idx="14">
                  <c:v>45356</c:v>
                </c:pt>
                <c:pt idx="15">
                  <c:v>45357</c:v>
                </c:pt>
                <c:pt idx="16">
                  <c:v>45358</c:v>
                </c:pt>
                <c:pt idx="17">
                  <c:v>45359</c:v>
                </c:pt>
                <c:pt idx="18">
                  <c:v>45360</c:v>
                </c:pt>
                <c:pt idx="19">
                  <c:v>45361</c:v>
                </c:pt>
                <c:pt idx="20">
                  <c:v>45362</c:v>
                </c:pt>
                <c:pt idx="21">
                  <c:v>45363</c:v>
                </c:pt>
                <c:pt idx="22">
                  <c:v>45364</c:v>
                </c:pt>
                <c:pt idx="23">
                  <c:v>45365</c:v>
                </c:pt>
                <c:pt idx="24">
                  <c:v>45366</c:v>
                </c:pt>
                <c:pt idx="25">
                  <c:v>45367</c:v>
                </c:pt>
                <c:pt idx="26">
                  <c:v>45368</c:v>
                </c:pt>
                <c:pt idx="27">
                  <c:v>45369</c:v>
                </c:pt>
                <c:pt idx="28">
                  <c:v>45370</c:v>
                </c:pt>
                <c:pt idx="29">
                  <c:v>45371</c:v>
                </c:pt>
              </c:numCache>
            </c:numRef>
          </c:cat>
          <c:val>
            <c:numRef>
              <c:f>'30-Day PAX'!$D$7:$AG$7</c:f>
              <c:numCache>
                <c:formatCode>_-* #,##0_-;\-* #,##0_-;_-* "-"??_-;_-@_-</c:formatCode>
                <c:ptCount val="30"/>
                <c:pt idx="0">
                  <c:v>397743</c:v>
                </c:pt>
                <c:pt idx="1">
                  <c:v>402586</c:v>
                </c:pt>
                <c:pt idx="2">
                  <c:v>406419</c:v>
                </c:pt>
                <c:pt idx="3">
                  <c:v>421070</c:v>
                </c:pt>
                <c:pt idx="4">
                  <c:v>414794</c:v>
                </c:pt>
                <c:pt idx="5">
                  <c:v>412706</c:v>
                </c:pt>
                <c:pt idx="6">
                  <c:v>413831</c:v>
                </c:pt>
                <c:pt idx="7">
                  <c:v>402598</c:v>
                </c:pt>
                <c:pt idx="8">
                  <c:v>395798</c:v>
                </c:pt>
                <c:pt idx="9">
                  <c:v>396235</c:v>
                </c:pt>
                <c:pt idx="10">
                  <c:v>403942</c:v>
                </c:pt>
                <c:pt idx="11">
                  <c:v>398265</c:v>
                </c:pt>
                <c:pt idx="12">
                  <c:v>405696</c:v>
                </c:pt>
                <c:pt idx="13">
                  <c:v>389339</c:v>
                </c:pt>
                <c:pt idx="14">
                  <c:v>376483</c:v>
                </c:pt>
                <c:pt idx="15">
                  <c:v>383951</c:v>
                </c:pt>
                <c:pt idx="16">
                  <c:v>386680</c:v>
                </c:pt>
                <c:pt idx="17">
                  <c:v>401207</c:v>
                </c:pt>
                <c:pt idx="18">
                  <c:v>392160</c:v>
                </c:pt>
                <c:pt idx="19">
                  <c:v>410593</c:v>
                </c:pt>
                <c:pt idx="20">
                  <c:v>382784</c:v>
                </c:pt>
                <c:pt idx="21">
                  <c:v>369040</c:v>
                </c:pt>
                <c:pt idx="22">
                  <c:v>370001</c:v>
                </c:pt>
                <c:pt idx="23">
                  <c:v>373542</c:v>
                </c:pt>
                <c:pt idx="24">
                  <c:v>395254</c:v>
                </c:pt>
                <c:pt idx="25">
                  <c:v>386753</c:v>
                </c:pt>
                <c:pt idx="26">
                  <c:v>395676</c:v>
                </c:pt>
                <c:pt idx="27">
                  <c:v>380696</c:v>
                </c:pt>
                <c:pt idx="28">
                  <c:v>364869</c:v>
                </c:pt>
                <c:pt idx="29">
                  <c:v>377253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45342</c:v>
                </c:pt>
                <c:pt idx="1">
                  <c:v>45343</c:v>
                </c:pt>
                <c:pt idx="2">
                  <c:v>45344</c:v>
                </c:pt>
                <c:pt idx="3">
                  <c:v>45345</c:v>
                </c:pt>
                <c:pt idx="4">
                  <c:v>45346</c:v>
                </c:pt>
                <c:pt idx="5">
                  <c:v>45347</c:v>
                </c:pt>
                <c:pt idx="6">
                  <c:v>45348</c:v>
                </c:pt>
                <c:pt idx="7">
                  <c:v>45349</c:v>
                </c:pt>
                <c:pt idx="8">
                  <c:v>45350</c:v>
                </c:pt>
                <c:pt idx="9">
                  <c:v>45351</c:v>
                </c:pt>
                <c:pt idx="10">
                  <c:v>45352</c:v>
                </c:pt>
                <c:pt idx="11">
                  <c:v>45353</c:v>
                </c:pt>
                <c:pt idx="12">
                  <c:v>45354</c:v>
                </c:pt>
                <c:pt idx="13">
                  <c:v>45355</c:v>
                </c:pt>
                <c:pt idx="14">
                  <c:v>45356</c:v>
                </c:pt>
                <c:pt idx="15">
                  <c:v>45357</c:v>
                </c:pt>
                <c:pt idx="16">
                  <c:v>45358</c:v>
                </c:pt>
                <c:pt idx="17">
                  <c:v>45359</c:v>
                </c:pt>
                <c:pt idx="18">
                  <c:v>45360</c:v>
                </c:pt>
                <c:pt idx="19">
                  <c:v>45361</c:v>
                </c:pt>
                <c:pt idx="20">
                  <c:v>45362</c:v>
                </c:pt>
                <c:pt idx="21">
                  <c:v>45363</c:v>
                </c:pt>
                <c:pt idx="22">
                  <c:v>45364</c:v>
                </c:pt>
                <c:pt idx="23">
                  <c:v>45365</c:v>
                </c:pt>
                <c:pt idx="24">
                  <c:v>45366</c:v>
                </c:pt>
                <c:pt idx="25">
                  <c:v>45367</c:v>
                </c:pt>
                <c:pt idx="26">
                  <c:v>45368</c:v>
                </c:pt>
                <c:pt idx="27">
                  <c:v>45369</c:v>
                </c:pt>
                <c:pt idx="28">
                  <c:v>45370</c:v>
                </c:pt>
                <c:pt idx="29">
                  <c:v>45371</c:v>
                </c:pt>
              </c:numCache>
            </c:numRef>
          </c:cat>
          <c:val>
            <c:numRef>
              <c:f>'30-Day PAX'!$D$5:$AG$5</c:f>
              <c:numCache>
                <c:formatCode>_-* #,##0_-;\-* #,##0_-;_-* "-"??_-;_-@_-</c:formatCode>
                <c:ptCount val="30"/>
                <c:pt idx="0">
                  <c:v>180763</c:v>
                </c:pt>
                <c:pt idx="1">
                  <c:v>181157</c:v>
                </c:pt>
                <c:pt idx="2">
                  <c:v>185639</c:v>
                </c:pt>
                <c:pt idx="3">
                  <c:v>190914</c:v>
                </c:pt>
                <c:pt idx="4">
                  <c:v>184244</c:v>
                </c:pt>
                <c:pt idx="5">
                  <c:v>179134</c:v>
                </c:pt>
                <c:pt idx="6">
                  <c:v>188323</c:v>
                </c:pt>
                <c:pt idx="7">
                  <c:v>184941</c:v>
                </c:pt>
                <c:pt idx="8">
                  <c:v>174944</c:v>
                </c:pt>
                <c:pt idx="9">
                  <c:v>173339</c:v>
                </c:pt>
                <c:pt idx="10">
                  <c:v>176738</c:v>
                </c:pt>
                <c:pt idx="11">
                  <c:v>169776</c:v>
                </c:pt>
                <c:pt idx="12">
                  <c:v>177574</c:v>
                </c:pt>
                <c:pt idx="13">
                  <c:v>172111</c:v>
                </c:pt>
                <c:pt idx="14">
                  <c:v>167172</c:v>
                </c:pt>
                <c:pt idx="15">
                  <c:v>167415</c:v>
                </c:pt>
                <c:pt idx="16">
                  <c:v>173646</c:v>
                </c:pt>
                <c:pt idx="17">
                  <c:v>181063</c:v>
                </c:pt>
                <c:pt idx="18">
                  <c:v>172845</c:v>
                </c:pt>
                <c:pt idx="19">
                  <c:v>185461</c:v>
                </c:pt>
                <c:pt idx="20">
                  <c:v>173365</c:v>
                </c:pt>
                <c:pt idx="21">
                  <c:v>168653</c:v>
                </c:pt>
                <c:pt idx="22">
                  <c:v>169090</c:v>
                </c:pt>
                <c:pt idx="23">
                  <c:v>171519</c:v>
                </c:pt>
                <c:pt idx="24">
                  <c:v>180285</c:v>
                </c:pt>
                <c:pt idx="25">
                  <c:v>172727</c:v>
                </c:pt>
                <c:pt idx="26">
                  <c:v>178554</c:v>
                </c:pt>
                <c:pt idx="27">
                  <c:v>176152</c:v>
                </c:pt>
                <c:pt idx="28">
                  <c:v>171768</c:v>
                </c:pt>
                <c:pt idx="29">
                  <c:v>174596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PAX'!$D$4:$AG$4</c:f>
              <c:numCache>
                <c:formatCode>B1d\-mmm</c:formatCode>
                <c:ptCount val="30"/>
                <c:pt idx="0">
                  <c:v>45342</c:v>
                </c:pt>
                <c:pt idx="1">
                  <c:v>45343</c:v>
                </c:pt>
                <c:pt idx="2">
                  <c:v>45344</c:v>
                </c:pt>
                <c:pt idx="3">
                  <c:v>45345</c:v>
                </c:pt>
                <c:pt idx="4">
                  <c:v>45346</c:v>
                </c:pt>
                <c:pt idx="5">
                  <c:v>45347</c:v>
                </c:pt>
                <c:pt idx="6">
                  <c:v>45348</c:v>
                </c:pt>
                <c:pt idx="7">
                  <c:v>45349</c:v>
                </c:pt>
                <c:pt idx="8">
                  <c:v>45350</c:v>
                </c:pt>
                <c:pt idx="9">
                  <c:v>45351</c:v>
                </c:pt>
                <c:pt idx="10">
                  <c:v>45352</c:v>
                </c:pt>
                <c:pt idx="11">
                  <c:v>45353</c:v>
                </c:pt>
                <c:pt idx="12">
                  <c:v>45354</c:v>
                </c:pt>
                <c:pt idx="13">
                  <c:v>45355</c:v>
                </c:pt>
                <c:pt idx="14">
                  <c:v>45356</c:v>
                </c:pt>
                <c:pt idx="15">
                  <c:v>45357</c:v>
                </c:pt>
                <c:pt idx="16">
                  <c:v>45358</c:v>
                </c:pt>
                <c:pt idx="17">
                  <c:v>45359</c:v>
                </c:pt>
                <c:pt idx="18">
                  <c:v>45360</c:v>
                </c:pt>
                <c:pt idx="19">
                  <c:v>45361</c:v>
                </c:pt>
                <c:pt idx="20">
                  <c:v>45362</c:v>
                </c:pt>
                <c:pt idx="21">
                  <c:v>45363</c:v>
                </c:pt>
                <c:pt idx="22">
                  <c:v>45364</c:v>
                </c:pt>
                <c:pt idx="23">
                  <c:v>45365</c:v>
                </c:pt>
                <c:pt idx="24">
                  <c:v>45366</c:v>
                </c:pt>
                <c:pt idx="25">
                  <c:v>45367</c:v>
                </c:pt>
                <c:pt idx="26">
                  <c:v>45368</c:v>
                </c:pt>
                <c:pt idx="27">
                  <c:v>45369</c:v>
                </c:pt>
                <c:pt idx="28">
                  <c:v>45370</c:v>
                </c:pt>
                <c:pt idx="29">
                  <c:v>45371</c:v>
                </c:pt>
              </c:numCache>
            </c:numRef>
          </c:cat>
          <c:val>
            <c:numRef>
              <c:f>'30-Day PAX'!$D$6:$AG$6</c:f>
              <c:numCache>
                <c:formatCode>_-* #,##0_-;\-* #,##0_-;_-* "-"??_-;_-@_-</c:formatCode>
                <c:ptCount val="30"/>
                <c:pt idx="0">
                  <c:v>216980</c:v>
                </c:pt>
                <c:pt idx="1">
                  <c:v>221429</c:v>
                </c:pt>
                <c:pt idx="2">
                  <c:v>220780</c:v>
                </c:pt>
                <c:pt idx="3">
                  <c:v>230156</c:v>
                </c:pt>
                <c:pt idx="4">
                  <c:v>230550</c:v>
                </c:pt>
                <c:pt idx="5">
                  <c:v>233572</c:v>
                </c:pt>
                <c:pt idx="6">
                  <c:v>225508</c:v>
                </c:pt>
                <c:pt idx="7">
                  <c:v>217657</c:v>
                </c:pt>
                <c:pt idx="8">
                  <c:v>220854</c:v>
                </c:pt>
                <c:pt idx="9">
                  <c:v>222896</c:v>
                </c:pt>
                <c:pt idx="10">
                  <c:v>227204</c:v>
                </c:pt>
                <c:pt idx="11">
                  <c:v>228489</c:v>
                </c:pt>
                <c:pt idx="12">
                  <c:v>228122</c:v>
                </c:pt>
                <c:pt idx="13">
                  <c:v>217228</c:v>
                </c:pt>
                <c:pt idx="14">
                  <c:v>209311</c:v>
                </c:pt>
                <c:pt idx="15">
                  <c:v>216536</c:v>
                </c:pt>
                <c:pt idx="16">
                  <c:v>213034</c:v>
                </c:pt>
                <c:pt idx="17">
                  <c:v>220144</c:v>
                </c:pt>
                <c:pt idx="18">
                  <c:v>219315</c:v>
                </c:pt>
                <c:pt idx="19">
                  <c:v>225132</c:v>
                </c:pt>
                <c:pt idx="20">
                  <c:v>209419</c:v>
                </c:pt>
                <c:pt idx="21">
                  <c:v>200387</c:v>
                </c:pt>
                <c:pt idx="22">
                  <c:v>200911</c:v>
                </c:pt>
                <c:pt idx="23">
                  <c:v>202023</c:v>
                </c:pt>
                <c:pt idx="24">
                  <c:v>214969</c:v>
                </c:pt>
                <c:pt idx="25">
                  <c:v>214026</c:v>
                </c:pt>
                <c:pt idx="26">
                  <c:v>217122</c:v>
                </c:pt>
                <c:pt idx="27">
                  <c:v>204544</c:v>
                </c:pt>
                <c:pt idx="28">
                  <c:v>193101</c:v>
                </c:pt>
                <c:pt idx="29">
                  <c:v>202657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March 2023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6902634817397415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4"/>
              <c:layout>
                <c:manualLayout>
                  <c:x val="-2.5965995723320645E-2"/>
                  <c:y val="1.9172688168990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7"/>
              <c:layout>
                <c:manualLayout>
                  <c:x val="-2.5965995723320645E-2"/>
                  <c:y val="1.9172688168990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9"/>
              <c:layout>
                <c:manualLayout>
                  <c:x val="-5.9176683981949432E-2"/>
                  <c:y val="-3.5032544504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8118083069892147E-3"/>
                  <c:y val="-3.71679892677663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10793785</c:v>
                </c:pt>
                <c:pt idx="1">
                  <c:v>10204000</c:v>
                </c:pt>
                <c:pt idx="2">
                  <c:v>9468093</c:v>
                </c:pt>
                <c:pt idx="3">
                  <c:v>9186472</c:v>
                </c:pt>
                <c:pt idx="4">
                  <c:v>10212655</c:v>
                </c:pt>
                <c:pt idx="5">
                  <c:v>10270045</c:v>
                </c:pt>
                <c:pt idx="6">
                  <c:v>8890888</c:v>
                </c:pt>
                <c:pt idx="7">
                  <c:v>10462501</c:v>
                </c:pt>
                <c:pt idx="8">
                  <c:v>10693674</c:v>
                </c:pt>
                <c:pt idx="9">
                  <c:v>11896110</c:v>
                </c:pt>
                <c:pt idx="10">
                  <c:v>12358244</c:v>
                </c:pt>
                <c:pt idx="11">
                  <c:v>11790756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4256578158921887E-2"/>
                  <c:y val="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3.2743662865373453E-2"/>
                  <c:y val="2.1426315266460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4256578158921887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1.9541531099782128E-2"/>
                  <c:y val="2.3679942363930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7431310240530016E-2"/>
                  <c:y val="2.5933569461400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4.9881988086600347E-4"/>
                  <c:y val="3.72017049487520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1.7819556591935258E-2"/>
                  <c:y val="3.44730544562384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5674101</c:v>
                </c:pt>
                <c:pt idx="1">
                  <c:v>5284127</c:v>
                </c:pt>
                <c:pt idx="2">
                  <c:v>4875541</c:v>
                </c:pt>
                <c:pt idx="3">
                  <c:v>4564161</c:v>
                </c:pt>
                <c:pt idx="4">
                  <c:v>4906598</c:v>
                </c:pt>
                <c:pt idx="5">
                  <c:v>4973595</c:v>
                </c:pt>
                <c:pt idx="6">
                  <c:v>4323268</c:v>
                </c:pt>
                <c:pt idx="7">
                  <c:v>5112748</c:v>
                </c:pt>
                <c:pt idx="8">
                  <c:v>5206039</c:v>
                </c:pt>
                <c:pt idx="9">
                  <c:v>5492273</c:v>
                </c:pt>
                <c:pt idx="10">
                  <c:v>5726778</c:v>
                </c:pt>
                <c:pt idx="11">
                  <c:v>5273841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5"/>
              <c:layout>
                <c:manualLayout>
                  <c:x val="-2.8028615806233694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370559335265983E-2"/>
                  <c:y val="-2.142631526646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6142596982577791E-2"/>
                  <c:y val="-2.81871965588710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7085606394405742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6250486169616057E-2"/>
                  <c:y val="-2.14263152664604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1.0183266601316459E-3"/>
                  <c:y val="-4.39625862411629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1.8828020462446592E-2"/>
                  <c:y val="-3.8662858743434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th-TH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B1mmm\-yy</c:formatCode>
                <c:ptCount val="12"/>
                <c:pt idx="0">
                  <c:v>44986</c:v>
                </c:pt>
                <c:pt idx="1">
                  <c:v>45017</c:v>
                </c:pt>
                <c:pt idx="2">
                  <c:v>45047</c:v>
                </c:pt>
                <c:pt idx="3">
                  <c:v>45078</c:v>
                </c:pt>
                <c:pt idx="4">
                  <c:v>45108</c:v>
                </c:pt>
                <c:pt idx="5">
                  <c:v>45139</c:v>
                </c:pt>
                <c:pt idx="6">
                  <c:v>45170</c:v>
                </c:pt>
                <c:pt idx="7">
                  <c:v>45200</c:v>
                </c:pt>
                <c:pt idx="8">
                  <c:v>45231</c:v>
                </c:pt>
                <c:pt idx="9">
                  <c:v>45261</c:v>
                </c:pt>
                <c:pt idx="10">
                  <c:v>45292</c:v>
                </c:pt>
                <c:pt idx="11">
                  <c:v>45323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5119684</c:v>
                </c:pt>
                <c:pt idx="1">
                  <c:v>4919873</c:v>
                </c:pt>
                <c:pt idx="2">
                  <c:v>4592552</c:v>
                </c:pt>
                <c:pt idx="3">
                  <c:v>4622311</c:v>
                </c:pt>
                <c:pt idx="4">
                  <c:v>5306057</c:v>
                </c:pt>
                <c:pt idx="5">
                  <c:v>5296450</c:v>
                </c:pt>
                <c:pt idx="6">
                  <c:v>4567620</c:v>
                </c:pt>
                <c:pt idx="7">
                  <c:v>5349753</c:v>
                </c:pt>
                <c:pt idx="8">
                  <c:v>5487635</c:v>
                </c:pt>
                <c:pt idx="9">
                  <c:v>6403837</c:v>
                </c:pt>
                <c:pt idx="10">
                  <c:v>6631466</c:v>
                </c:pt>
                <c:pt idx="11">
                  <c:v>6516915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B1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th-TH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th-TH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37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A3423A-08C8-4C5E-8C5F-411FB0F4B4B5}"/>
            </a:ext>
          </a:extLst>
        </xdr:cNvPr>
        <xdr:cNvSpPr txBox="1"/>
      </xdr:nvSpPr>
      <xdr:spPr>
        <a:xfrm>
          <a:off x="29241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13607</xdr:colOff>
      <xdr:row>24</xdr:row>
      <xdr:rowOff>121229</xdr:rowOff>
    </xdr:from>
    <xdr:to>
      <xdr:col>37</xdr:col>
      <xdr:colOff>71438</xdr:colOff>
      <xdr:row>50</xdr:row>
      <xdr:rowOff>124631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35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67209</xdr:colOff>
      <xdr:row>24</xdr:row>
      <xdr:rowOff>111332</xdr:rowOff>
    </xdr:from>
    <xdr:to>
      <xdr:col>40</xdr:col>
      <xdr:colOff>450273</xdr:colOff>
      <xdr:row>49</xdr:row>
      <xdr:rowOff>111331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17319</xdr:colOff>
      <xdr:row>7</xdr:row>
      <xdr:rowOff>183077</xdr:rowOff>
    </xdr:from>
    <xdr:to>
      <xdr:col>27</xdr:col>
      <xdr:colOff>517382</xdr:colOff>
      <xdr:row>42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2</xdr:col>
      <xdr:colOff>-1</xdr:colOff>
      <xdr:row>8</xdr:row>
      <xdr:rowOff>47510</xdr:rowOff>
    </xdr:from>
    <xdr:to>
      <xdr:col>30</xdr:col>
      <xdr:colOff>299357</xdr:colOff>
      <xdr:row>40</xdr:row>
      <xdr:rowOff>13607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oneCellAnchor>
    <xdr:from>
      <xdr:col>3</xdr:col>
      <xdr:colOff>0</xdr:colOff>
      <xdr:row>18</xdr:row>
      <xdr:rowOff>25977</xdr:rowOff>
    </xdr:from>
    <xdr:ext cx="2354036" cy="266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AC11F57-3539-4D47-8E6A-DC31F95A8F79}"/>
            </a:ext>
          </a:extLst>
        </xdr:cNvPr>
        <xdr:cNvSpPr txBox="1"/>
      </xdr:nvSpPr>
      <xdr:spPr>
        <a:xfrm>
          <a:off x="2762250" y="3454977"/>
          <a:ext cx="2354036" cy="266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D2" totalsRowShown="0" headerRowDxfId="5" dataDxfId="4">
  <autoFilter ref="A1:D2" xr:uid="{7C88E1EE-B97F-4E7D-BB5E-24925350D3C1}"/>
  <tableColumns count="4">
    <tableColumn id="1" xr3:uid="{96DA1C84-BAD1-46DF-8F91-778FF3692364}" name="Day" dataDxfId="3"/>
    <tableColumn id="2" xr3:uid="{CAA0CAB9-2D5D-4C82-9764-E9A97ADAFBC1}" name="Month" dataDxfId="2"/>
    <tableColumn id="3" xr3:uid="{307483AF-675C-4CFF-9B48-AAE1A97EA52A}" name="Year" dataDxfId="1"/>
    <tableColumn id="4" xr3:uid="{C838F907-0426-4ECA-8525-4D3A454B608F}" name="Previous Year" dataDxfId="0">
      <calculatedColumnFormula>C2-1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5"/>
    <pageSetUpPr fitToPage="1"/>
  </sheetPr>
  <dimension ref="A1:AK86"/>
  <sheetViews>
    <sheetView tabSelected="1" zoomScale="55" zoomScaleNormal="55" workbookViewId="0"/>
  </sheetViews>
  <sheetFormatPr defaultColWidth="9" defaultRowHeight="13.8" x14ac:dyDescent="0.25"/>
  <cols>
    <col min="1" max="1" width="12.69921875" style="1" customWidth="1"/>
    <col min="2" max="2" width="12.8984375" style="1" bestFit="1" customWidth="1"/>
    <col min="3" max="3" width="10.69921875" style="1" bestFit="1" customWidth="1"/>
    <col min="4" max="5" width="12.09765625" style="1" bestFit="1" customWidth="1"/>
    <col min="6" max="6" width="11" style="1" customWidth="1"/>
    <col min="7" max="7" width="12.09765625" style="1" bestFit="1" customWidth="1"/>
    <col min="8" max="8" width="8.19921875" style="1" bestFit="1" customWidth="1"/>
    <col min="9" max="9" width="8.19921875" style="1" hidden="1" customWidth="1"/>
    <col min="10" max="11" width="8.19921875" style="1" bestFit="1" customWidth="1"/>
    <col min="12" max="13" width="10.69921875" style="1" bestFit="1" customWidth="1"/>
    <col min="14" max="14" width="8.69921875" style="1" bestFit="1" customWidth="1"/>
    <col min="15" max="15" width="10.19921875" style="1" bestFit="1" customWidth="1"/>
    <col min="16" max="16" width="10" style="1" bestFit="1" customWidth="1"/>
    <col min="17" max="17" width="8.19921875" style="1" hidden="1" customWidth="1"/>
    <col min="18" max="18" width="10.69921875" style="1" bestFit="1" customWidth="1"/>
    <col min="19" max="19" width="8.19921875" style="1" bestFit="1" customWidth="1"/>
    <col min="20" max="20" width="10.19921875" style="1" bestFit="1" customWidth="1"/>
    <col min="21" max="21" width="8.69921875" style="1" bestFit="1" customWidth="1"/>
    <col min="22" max="22" width="8.19921875" style="1" hidden="1" customWidth="1"/>
    <col min="23" max="23" width="10.19921875" style="1" bestFit="1" customWidth="1"/>
    <col min="24" max="24" width="10" style="1" bestFit="1" customWidth="1"/>
    <col min="25" max="26" width="8.69921875" style="1" bestFit="1" customWidth="1"/>
    <col min="27" max="27" width="10" style="1" bestFit="1" customWidth="1"/>
    <col min="28" max="28" width="10.69921875" style="1" bestFit="1" customWidth="1"/>
    <col min="29" max="29" width="8.19921875" style="1" bestFit="1" customWidth="1"/>
    <col min="30" max="31" width="10.69921875" style="1" bestFit="1" customWidth="1"/>
    <col min="32" max="32" width="8.19921875" style="1" hidden="1" customWidth="1"/>
    <col min="33" max="34" width="8.69921875" style="1" bestFit="1" customWidth="1"/>
    <col min="35" max="35" width="11.19921875" style="1" bestFit="1" customWidth="1"/>
    <col min="36" max="36" width="8.69921875" style="1" bestFit="1" customWidth="1"/>
    <col min="37" max="37" width="16.19921875" style="1" customWidth="1"/>
    <col min="38" max="16384" width="9" style="1"/>
  </cols>
  <sheetData>
    <row r="1" spans="1:37" x14ac:dyDescent="0.25">
      <c r="B1" s="18" t="s">
        <v>3</v>
      </c>
      <c r="C1" s="18" t="s">
        <v>5</v>
      </c>
      <c r="D1" s="18" t="s">
        <v>6</v>
      </c>
      <c r="E1" s="18" t="s">
        <v>4</v>
      </c>
      <c r="F1" s="18" t="s">
        <v>7</v>
      </c>
      <c r="G1" s="18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19" t="s">
        <v>13</v>
      </c>
      <c r="M1" s="19" t="s">
        <v>14</v>
      </c>
      <c r="N1" s="19" t="s">
        <v>15</v>
      </c>
      <c r="O1" s="19" t="s">
        <v>16</v>
      </c>
      <c r="P1" s="19" t="s">
        <v>17</v>
      </c>
      <c r="Q1" s="19" t="s">
        <v>18</v>
      </c>
      <c r="R1" s="19" t="s">
        <v>19</v>
      </c>
      <c r="S1" s="19" t="s">
        <v>20</v>
      </c>
      <c r="T1" s="19" t="s">
        <v>21</v>
      </c>
      <c r="U1" s="19" t="s">
        <v>22</v>
      </c>
      <c r="V1" s="19" t="s">
        <v>23</v>
      </c>
      <c r="W1" s="19" t="s">
        <v>24</v>
      </c>
      <c r="X1" s="19" t="s">
        <v>25</v>
      </c>
      <c r="Y1" s="19" t="s">
        <v>26</v>
      </c>
      <c r="Z1" s="19" t="s">
        <v>27</v>
      </c>
      <c r="AA1" s="19" t="s">
        <v>28</v>
      </c>
      <c r="AB1" s="19" t="s">
        <v>29</v>
      </c>
      <c r="AC1" s="19" t="s">
        <v>30</v>
      </c>
      <c r="AD1" s="19" t="s">
        <v>31</v>
      </c>
      <c r="AE1" s="19" t="s">
        <v>32</v>
      </c>
      <c r="AF1" s="19" t="s">
        <v>33</v>
      </c>
      <c r="AG1" s="26" t="s">
        <v>34</v>
      </c>
      <c r="AH1" s="26" t="s">
        <v>35</v>
      </c>
      <c r="AI1" s="26" t="s">
        <v>36</v>
      </c>
      <c r="AJ1" s="27" t="s">
        <v>37</v>
      </c>
      <c r="AK1" s="20" t="s">
        <v>38</v>
      </c>
    </row>
    <row r="2" spans="1:37" ht="14.25" hidden="1" customHeight="1" x14ac:dyDescent="0.25">
      <c r="A2" s="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 x14ac:dyDescent="0.25">
      <c r="A3" s="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 x14ac:dyDescent="0.25">
      <c r="A4" s="1" t="s">
        <v>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 x14ac:dyDescent="0.25">
      <c r="A5" s="1" t="s">
        <v>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 x14ac:dyDescent="0.25">
      <c r="A6" s="1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 x14ac:dyDescent="0.25">
      <c r="A7" s="1" t="s">
        <v>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 x14ac:dyDescent="0.25">
      <c r="A8" s="1" t="s">
        <v>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 x14ac:dyDescent="0.25">
      <c r="A9" s="1" t="s">
        <v>10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 x14ac:dyDescent="0.25">
      <c r="A10" s="1" t="s">
        <v>11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 x14ac:dyDescent="0.25">
      <c r="A11" s="1" t="s">
        <v>12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 x14ac:dyDescent="0.25">
      <c r="A12" s="1" t="s">
        <v>13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 x14ac:dyDescent="0.25">
      <c r="A13" s="1" t="s">
        <v>14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 x14ac:dyDescent="0.25">
      <c r="A14" s="1" t="s">
        <v>15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 x14ac:dyDescent="0.25">
      <c r="A15" s="1" t="s">
        <v>16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 x14ac:dyDescent="0.25">
      <c r="A16" s="1" t="s">
        <v>17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 x14ac:dyDescent="0.25">
      <c r="A17" s="1" t="s">
        <v>18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 x14ac:dyDescent="0.25">
      <c r="A18" s="1" t="s">
        <v>19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 x14ac:dyDescent="0.25">
      <c r="A19" s="1" t="s">
        <v>20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 x14ac:dyDescent="0.25">
      <c r="A20" s="1" t="s">
        <v>21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x14ac:dyDescent="0.25">
      <c r="A21" s="28" t="s">
        <v>0</v>
      </c>
      <c r="B21" s="33">
        <v>31206</v>
      </c>
      <c r="C21" s="33">
        <v>5809</v>
      </c>
      <c r="D21" s="33">
        <v>16082</v>
      </c>
      <c r="E21" s="33">
        <v>50250</v>
      </c>
      <c r="F21" s="33">
        <v>7734</v>
      </c>
      <c r="G21" s="33">
        <v>17912</v>
      </c>
      <c r="H21" s="40">
        <v>644</v>
      </c>
      <c r="I21" s="40">
        <v>0</v>
      </c>
      <c r="J21" s="40">
        <v>198</v>
      </c>
      <c r="K21" s="40">
        <v>0</v>
      </c>
      <c r="L21" s="40">
        <v>6240</v>
      </c>
      <c r="M21" s="40">
        <v>4824</v>
      </c>
      <c r="N21" s="40">
        <v>340</v>
      </c>
      <c r="O21" s="40">
        <v>1715</v>
      </c>
      <c r="P21" s="40">
        <v>1016</v>
      </c>
      <c r="Q21" s="40">
        <v>0</v>
      </c>
      <c r="R21" s="40">
        <v>2729</v>
      </c>
      <c r="S21" s="40">
        <v>579</v>
      </c>
      <c r="T21" s="40">
        <v>1121</v>
      </c>
      <c r="U21" s="40">
        <v>763</v>
      </c>
      <c r="V21" s="40">
        <v>0</v>
      </c>
      <c r="W21" s="40">
        <v>1331</v>
      </c>
      <c r="X21" s="40">
        <v>991</v>
      </c>
      <c r="Y21" s="40">
        <v>342</v>
      </c>
      <c r="Z21" s="40">
        <v>301</v>
      </c>
      <c r="AA21" s="40">
        <v>976</v>
      </c>
      <c r="AB21" s="40">
        <v>4233</v>
      </c>
      <c r="AC21" s="40">
        <v>328</v>
      </c>
      <c r="AD21" s="40">
        <v>4936</v>
      </c>
      <c r="AE21" s="40">
        <v>3947</v>
      </c>
      <c r="AF21" s="40">
        <v>0</v>
      </c>
      <c r="AG21" s="33">
        <v>241</v>
      </c>
      <c r="AH21" s="33">
        <v>146</v>
      </c>
      <c r="AI21" s="33">
        <v>7396</v>
      </c>
      <c r="AJ21" s="33">
        <v>266</v>
      </c>
      <c r="AK21" s="17">
        <f>SUM(B21:AJ21)</f>
        <v>174596</v>
      </c>
    </row>
    <row r="22" spans="1:37" x14ac:dyDescent="0.25">
      <c r="A22" s="29" t="s">
        <v>1</v>
      </c>
      <c r="B22" s="33">
        <v>138418</v>
      </c>
      <c r="C22" s="33">
        <v>0</v>
      </c>
      <c r="D22" s="33">
        <v>7011</v>
      </c>
      <c r="E22" s="33">
        <v>31965</v>
      </c>
      <c r="F22" s="33">
        <v>567</v>
      </c>
      <c r="G22" s="33">
        <v>22722</v>
      </c>
      <c r="H22" s="40">
        <v>0</v>
      </c>
      <c r="I22" s="40">
        <v>0</v>
      </c>
      <c r="J22" s="40">
        <v>0</v>
      </c>
      <c r="K22" s="40">
        <v>0</v>
      </c>
      <c r="L22" s="40">
        <v>1368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0</v>
      </c>
      <c r="AF22" s="40">
        <v>0</v>
      </c>
      <c r="AG22" s="33">
        <v>0</v>
      </c>
      <c r="AH22" s="33">
        <v>0</v>
      </c>
      <c r="AI22" s="33">
        <v>606</v>
      </c>
      <c r="AJ22" s="33">
        <v>0</v>
      </c>
      <c r="AK22" s="17">
        <f>SUM(B22:AJ22)</f>
        <v>202657</v>
      </c>
    </row>
    <row r="23" spans="1:37" x14ac:dyDescent="0.25">
      <c r="A23" s="1" t="s">
        <v>38</v>
      </c>
      <c r="B23" s="17">
        <f t="shared" ref="B23:G23" si="0">SUM(B21:B22)</f>
        <v>169624</v>
      </c>
      <c r="C23" s="17">
        <f t="shared" si="0"/>
        <v>5809</v>
      </c>
      <c r="D23" s="17">
        <f t="shared" si="0"/>
        <v>23093</v>
      </c>
      <c r="E23" s="17">
        <f t="shared" si="0"/>
        <v>82215</v>
      </c>
      <c r="F23" s="17">
        <f t="shared" si="0"/>
        <v>8301</v>
      </c>
      <c r="G23" s="17">
        <f t="shared" si="0"/>
        <v>40634</v>
      </c>
      <c r="H23" s="17">
        <f t="shared" ref="H23:AF23" si="1">SUM(H21:H22)</f>
        <v>644</v>
      </c>
      <c r="I23" s="17">
        <f t="shared" si="1"/>
        <v>0</v>
      </c>
      <c r="J23" s="17">
        <f t="shared" si="1"/>
        <v>198</v>
      </c>
      <c r="K23" s="17">
        <f t="shared" si="1"/>
        <v>0</v>
      </c>
      <c r="L23" s="17">
        <f t="shared" si="1"/>
        <v>7608</v>
      </c>
      <c r="M23" s="17">
        <f t="shared" si="1"/>
        <v>4824</v>
      </c>
      <c r="N23" s="17">
        <f t="shared" si="1"/>
        <v>340</v>
      </c>
      <c r="O23" s="17">
        <f t="shared" si="1"/>
        <v>1715</v>
      </c>
      <c r="P23" s="17">
        <f t="shared" si="1"/>
        <v>1016</v>
      </c>
      <c r="Q23" s="17">
        <f t="shared" si="1"/>
        <v>0</v>
      </c>
      <c r="R23" s="17">
        <f t="shared" si="1"/>
        <v>2729</v>
      </c>
      <c r="S23" s="17">
        <f t="shared" si="1"/>
        <v>579</v>
      </c>
      <c r="T23" s="17">
        <f t="shared" si="1"/>
        <v>1121</v>
      </c>
      <c r="U23" s="17">
        <f t="shared" si="1"/>
        <v>763</v>
      </c>
      <c r="V23" s="17">
        <f t="shared" si="1"/>
        <v>0</v>
      </c>
      <c r="W23" s="17">
        <f t="shared" si="1"/>
        <v>1331</v>
      </c>
      <c r="X23" s="17">
        <f t="shared" si="1"/>
        <v>991</v>
      </c>
      <c r="Y23" s="17">
        <f t="shared" si="1"/>
        <v>342</v>
      </c>
      <c r="Z23" s="17">
        <f t="shared" si="1"/>
        <v>301</v>
      </c>
      <c r="AA23" s="17">
        <f t="shared" si="1"/>
        <v>976</v>
      </c>
      <c r="AB23" s="17">
        <f t="shared" si="1"/>
        <v>4233</v>
      </c>
      <c r="AC23" s="17">
        <f t="shared" si="1"/>
        <v>328</v>
      </c>
      <c r="AD23" s="17">
        <f t="shared" si="1"/>
        <v>4936</v>
      </c>
      <c r="AE23" s="17">
        <f t="shared" si="1"/>
        <v>3947</v>
      </c>
      <c r="AF23" s="17">
        <f t="shared" si="1"/>
        <v>0</v>
      </c>
      <c r="AG23" s="17">
        <f>SUM(AG21:AG22)</f>
        <v>241</v>
      </c>
      <c r="AH23" s="17">
        <f>SUM(AH21:AH22)</f>
        <v>146</v>
      </c>
      <c r="AI23" s="17">
        <f>SUM(AI21:AI22)</f>
        <v>8002</v>
      </c>
      <c r="AJ23" s="17">
        <f>SUM(AJ21:AJ22)</f>
        <v>266</v>
      </c>
      <c r="AK23" s="17">
        <f>SUM(B23:AJ23)</f>
        <v>377253</v>
      </c>
    </row>
    <row r="24" spans="1:37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</row>
    <row r="27" spans="1:37" x14ac:dyDescent="0.25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37" x14ac:dyDescent="0.25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</row>
    <row r="86" spans="1:1" x14ac:dyDescent="0.25">
      <c r="A86" s="1" t="s">
        <v>39</v>
      </c>
    </row>
  </sheetData>
  <pageMargins left="0.7" right="0.7" top="0.75" bottom="0.75" header="0.3" footer="0.3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K26"/>
  <sheetViews>
    <sheetView zoomScale="55" zoomScaleNormal="55" workbookViewId="0"/>
  </sheetViews>
  <sheetFormatPr defaultColWidth="9" defaultRowHeight="13.8" x14ac:dyDescent="0.25"/>
  <cols>
    <col min="1" max="1" width="14.69921875" style="1" customWidth="1"/>
    <col min="2" max="8" width="8.69921875" style="1" customWidth="1"/>
    <col min="9" max="9" width="8.69921875" style="1" hidden="1" customWidth="1"/>
    <col min="10" max="16" width="8.69921875" style="1" customWidth="1"/>
    <col min="17" max="17" width="8.69921875" style="1" hidden="1" customWidth="1"/>
    <col min="18" max="21" width="8.69921875" style="1" customWidth="1"/>
    <col min="22" max="22" width="8.69921875" style="1" hidden="1" customWidth="1"/>
    <col min="23" max="31" width="8.69921875" style="1" customWidth="1"/>
    <col min="32" max="32" width="8.69921875" style="1" hidden="1" customWidth="1"/>
    <col min="33" max="36" width="8.69921875" style="1" customWidth="1"/>
    <col min="37" max="37" width="14.69921875" style="1" customWidth="1"/>
    <col min="38" max="16384" width="9" style="1"/>
  </cols>
  <sheetData>
    <row r="1" spans="1:37" x14ac:dyDescent="0.25">
      <c r="B1" s="18" t="s">
        <v>3</v>
      </c>
      <c r="C1" s="18" t="s">
        <v>5</v>
      </c>
      <c r="D1" s="18" t="s">
        <v>6</v>
      </c>
      <c r="E1" s="18" t="s">
        <v>4</v>
      </c>
      <c r="F1" s="18" t="s">
        <v>7</v>
      </c>
      <c r="G1" s="18" t="s">
        <v>8</v>
      </c>
      <c r="H1" s="19" t="s">
        <v>9</v>
      </c>
      <c r="I1" s="19" t="s">
        <v>10</v>
      </c>
      <c r="J1" s="19" t="s">
        <v>11</v>
      </c>
      <c r="K1" s="19" t="s">
        <v>12</v>
      </c>
      <c r="L1" s="19" t="s">
        <v>13</v>
      </c>
      <c r="M1" s="19" t="s">
        <v>14</v>
      </c>
      <c r="N1" s="19" t="s">
        <v>15</v>
      </c>
      <c r="O1" s="19" t="s">
        <v>16</v>
      </c>
      <c r="P1" s="19" t="s">
        <v>17</v>
      </c>
      <c r="Q1" s="19" t="s">
        <v>18</v>
      </c>
      <c r="R1" s="19" t="s">
        <v>19</v>
      </c>
      <c r="S1" s="19" t="s">
        <v>20</v>
      </c>
      <c r="T1" s="19" t="s">
        <v>21</v>
      </c>
      <c r="U1" s="19" t="s">
        <v>22</v>
      </c>
      <c r="V1" s="19" t="s">
        <v>23</v>
      </c>
      <c r="W1" s="19" t="s">
        <v>24</v>
      </c>
      <c r="X1" s="19" t="s">
        <v>25</v>
      </c>
      <c r="Y1" s="19" t="s">
        <v>26</v>
      </c>
      <c r="Z1" s="19" t="s">
        <v>27</v>
      </c>
      <c r="AA1" s="19" t="s">
        <v>28</v>
      </c>
      <c r="AB1" s="19" t="s">
        <v>29</v>
      </c>
      <c r="AC1" s="19" t="s">
        <v>30</v>
      </c>
      <c r="AD1" s="19" t="s">
        <v>31</v>
      </c>
      <c r="AE1" s="19" t="s">
        <v>32</v>
      </c>
      <c r="AF1" s="19" t="s">
        <v>33</v>
      </c>
      <c r="AG1" s="26" t="s">
        <v>34</v>
      </c>
      <c r="AH1" s="26" t="s">
        <v>35</v>
      </c>
      <c r="AI1" s="26" t="s">
        <v>36</v>
      </c>
      <c r="AJ1" s="27" t="s">
        <v>37</v>
      </c>
      <c r="AK1" s="20" t="s">
        <v>38</v>
      </c>
    </row>
    <row r="2" spans="1:37" ht="14.25" hidden="1" customHeight="1" x14ac:dyDescent="0.25">
      <c r="A2" s="1" t="s">
        <v>3</v>
      </c>
      <c r="B2" s="31"/>
      <c r="C2" s="31"/>
      <c r="D2" s="31"/>
      <c r="E2" s="31"/>
      <c r="F2" s="31"/>
      <c r="G2" s="31"/>
      <c r="H2" s="31"/>
      <c r="I2" s="31"/>
      <c r="J2" s="31"/>
      <c r="K2" s="32"/>
      <c r="L2" s="32"/>
      <c r="M2" s="32"/>
      <c r="N2" s="31"/>
      <c r="O2" s="31"/>
      <c r="P2" s="31"/>
      <c r="Q2" s="31"/>
      <c r="R2" s="31"/>
      <c r="S2" s="31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1:37" hidden="1" x14ac:dyDescent="0.25">
      <c r="A3" s="1" t="s">
        <v>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</row>
    <row r="4" spans="1:37" hidden="1" x14ac:dyDescent="0.25">
      <c r="A4" s="1" t="s">
        <v>5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  <c r="AH4" s="31"/>
      <c r="AI4" s="31"/>
      <c r="AJ4" s="31"/>
      <c r="AK4" s="31"/>
    </row>
    <row r="5" spans="1:37" hidden="1" x14ac:dyDescent="0.25">
      <c r="A5" s="1" t="s">
        <v>6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</row>
    <row r="6" spans="1:37" hidden="1" x14ac:dyDescent="0.25">
      <c r="A6" s="1" t="s">
        <v>7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</row>
    <row r="7" spans="1:37" hidden="1" x14ac:dyDescent="0.25">
      <c r="A7" s="1" t="s">
        <v>8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</row>
    <row r="8" spans="1:37" hidden="1" x14ac:dyDescent="0.25">
      <c r="A8" s="1" t="s">
        <v>9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</row>
    <row r="9" spans="1:37" hidden="1" x14ac:dyDescent="0.25">
      <c r="A9" s="1" t="s">
        <v>10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</row>
    <row r="10" spans="1:37" hidden="1" x14ac:dyDescent="0.25">
      <c r="A10" s="1" t="s">
        <v>11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</row>
    <row r="11" spans="1:37" hidden="1" x14ac:dyDescent="0.25">
      <c r="A11" s="1" t="s">
        <v>12</v>
      </c>
      <c r="B11" s="31"/>
      <c r="C11" s="3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</row>
    <row r="12" spans="1:37" hidden="1" x14ac:dyDescent="0.25">
      <c r="A12" s="1" t="s">
        <v>13</v>
      </c>
      <c r="B12" s="31"/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  <c r="AH12" s="31"/>
      <c r="AI12" s="31"/>
      <c r="AJ12" s="31"/>
      <c r="AK12" s="31"/>
    </row>
    <row r="13" spans="1:37" hidden="1" x14ac:dyDescent="0.25">
      <c r="A13" s="1" t="s">
        <v>14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</row>
    <row r="14" spans="1:37" hidden="1" x14ac:dyDescent="0.25">
      <c r="A14" s="1" t="s">
        <v>15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</row>
    <row r="15" spans="1:37" hidden="1" x14ac:dyDescent="0.25">
      <c r="A15" s="1" t="s">
        <v>16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</row>
    <row r="16" spans="1:37" hidden="1" x14ac:dyDescent="0.25">
      <c r="A16" s="1" t="s">
        <v>17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</row>
    <row r="17" spans="1:37" hidden="1" x14ac:dyDescent="0.25">
      <c r="A17" s="1" t="s">
        <v>18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</row>
    <row r="18" spans="1:37" hidden="1" x14ac:dyDescent="0.25">
      <c r="A18" s="1" t="s">
        <v>19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</row>
    <row r="19" spans="1:37" hidden="1" x14ac:dyDescent="0.25">
      <c r="A19" s="1" t="s">
        <v>20</v>
      </c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</row>
    <row r="20" spans="1:37" hidden="1" x14ac:dyDescent="0.25">
      <c r="A20" s="1" t="s">
        <v>21</v>
      </c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</row>
    <row r="21" spans="1:37" x14ac:dyDescent="0.25">
      <c r="A21" s="21" t="s">
        <v>0</v>
      </c>
      <c r="B21" s="33">
        <v>217</v>
      </c>
      <c r="C21" s="33">
        <v>34</v>
      </c>
      <c r="D21" s="33">
        <v>110</v>
      </c>
      <c r="E21" s="33">
        <v>317</v>
      </c>
      <c r="F21" s="33">
        <v>48</v>
      </c>
      <c r="G21" s="33">
        <v>118</v>
      </c>
      <c r="H21" s="40">
        <v>4</v>
      </c>
      <c r="I21" s="40">
        <v>0</v>
      </c>
      <c r="J21" s="40">
        <v>2</v>
      </c>
      <c r="K21" s="40">
        <v>0</v>
      </c>
      <c r="L21" s="40">
        <v>40</v>
      </c>
      <c r="M21" s="40">
        <v>30</v>
      </c>
      <c r="N21" s="40">
        <v>2</v>
      </c>
      <c r="O21" s="40">
        <v>10</v>
      </c>
      <c r="P21" s="40">
        <v>6</v>
      </c>
      <c r="Q21" s="40">
        <v>0</v>
      </c>
      <c r="R21" s="40">
        <v>16</v>
      </c>
      <c r="S21" s="40">
        <v>4</v>
      </c>
      <c r="T21" s="40">
        <v>10</v>
      </c>
      <c r="U21" s="40">
        <v>6</v>
      </c>
      <c r="V21" s="40">
        <v>0</v>
      </c>
      <c r="W21" s="40">
        <v>12</v>
      </c>
      <c r="X21" s="40">
        <v>6</v>
      </c>
      <c r="Y21" s="40">
        <v>2</v>
      </c>
      <c r="Z21" s="40">
        <v>6</v>
      </c>
      <c r="AA21" s="40">
        <v>6</v>
      </c>
      <c r="AB21" s="40">
        <v>26</v>
      </c>
      <c r="AC21" s="40">
        <v>2</v>
      </c>
      <c r="AD21" s="40">
        <v>30</v>
      </c>
      <c r="AE21" s="40">
        <v>24</v>
      </c>
      <c r="AF21" s="40">
        <v>0</v>
      </c>
      <c r="AG21" s="33">
        <v>4</v>
      </c>
      <c r="AH21" s="33">
        <v>4</v>
      </c>
      <c r="AI21" s="33">
        <v>74</v>
      </c>
      <c r="AJ21" s="33">
        <v>4</v>
      </c>
      <c r="AK21" s="22">
        <f>SUM(B21:AJ21)</f>
        <v>1174</v>
      </c>
    </row>
    <row r="22" spans="1:37" x14ac:dyDescent="0.25">
      <c r="A22" s="23" t="s">
        <v>1</v>
      </c>
      <c r="B22" s="33">
        <v>727</v>
      </c>
      <c r="C22" s="33">
        <v>0</v>
      </c>
      <c r="D22" s="33">
        <v>48</v>
      </c>
      <c r="E22" s="33">
        <v>209</v>
      </c>
      <c r="F22" s="33">
        <v>4</v>
      </c>
      <c r="G22" s="33">
        <v>124</v>
      </c>
      <c r="H22" s="40">
        <v>0</v>
      </c>
      <c r="I22" s="40">
        <v>0</v>
      </c>
      <c r="J22" s="40">
        <v>0</v>
      </c>
      <c r="K22" s="40">
        <v>0</v>
      </c>
      <c r="L22" s="40">
        <v>10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40">
        <v>0</v>
      </c>
      <c r="AA22" s="40">
        <v>0</v>
      </c>
      <c r="AB22" s="40">
        <v>0</v>
      </c>
      <c r="AC22" s="40">
        <v>0</v>
      </c>
      <c r="AD22" s="40">
        <v>0</v>
      </c>
      <c r="AE22" s="40">
        <v>0</v>
      </c>
      <c r="AF22" s="40">
        <v>0</v>
      </c>
      <c r="AG22" s="33">
        <v>0</v>
      </c>
      <c r="AH22" s="33">
        <v>0</v>
      </c>
      <c r="AI22" s="33">
        <v>6</v>
      </c>
      <c r="AJ22" s="33">
        <v>0</v>
      </c>
      <c r="AK22" s="22">
        <f>SUM(B22:AJ22)</f>
        <v>1128</v>
      </c>
    </row>
    <row r="23" spans="1:37" x14ac:dyDescent="0.25">
      <c r="A23" s="1" t="s">
        <v>38</v>
      </c>
      <c r="B23" s="22">
        <f>SUM(B21:B22)</f>
        <v>944</v>
      </c>
      <c r="C23" s="22">
        <f t="shared" ref="C23:AJ23" si="0">SUM(C21:C22)</f>
        <v>34</v>
      </c>
      <c r="D23" s="22">
        <f t="shared" si="0"/>
        <v>158</v>
      </c>
      <c r="E23" s="22">
        <f t="shared" si="0"/>
        <v>526</v>
      </c>
      <c r="F23" s="22">
        <f t="shared" si="0"/>
        <v>52</v>
      </c>
      <c r="G23" s="22">
        <f t="shared" si="0"/>
        <v>242</v>
      </c>
      <c r="H23" s="22">
        <f t="shared" si="0"/>
        <v>4</v>
      </c>
      <c r="I23" s="22">
        <f t="shared" si="0"/>
        <v>0</v>
      </c>
      <c r="J23" s="22">
        <f t="shared" si="0"/>
        <v>2</v>
      </c>
      <c r="K23" s="22">
        <f t="shared" si="0"/>
        <v>0</v>
      </c>
      <c r="L23" s="22">
        <f t="shared" si="0"/>
        <v>50</v>
      </c>
      <c r="M23" s="22">
        <f t="shared" si="0"/>
        <v>30</v>
      </c>
      <c r="N23" s="22">
        <f t="shared" si="0"/>
        <v>2</v>
      </c>
      <c r="O23" s="22">
        <f t="shared" si="0"/>
        <v>10</v>
      </c>
      <c r="P23" s="22">
        <f t="shared" si="0"/>
        <v>6</v>
      </c>
      <c r="Q23" s="22">
        <f t="shared" si="0"/>
        <v>0</v>
      </c>
      <c r="R23" s="22">
        <f t="shared" si="0"/>
        <v>16</v>
      </c>
      <c r="S23" s="22">
        <f t="shared" si="0"/>
        <v>4</v>
      </c>
      <c r="T23" s="22">
        <f t="shared" si="0"/>
        <v>10</v>
      </c>
      <c r="U23" s="22">
        <f t="shared" si="0"/>
        <v>6</v>
      </c>
      <c r="V23" s="22">
        <f t="shared" si="0"/>
        <v>0</v>
      </c>
      <c r="W23" s="22">
        <f t="shared" si="0"/>
        <v>12</v>
      </c>
      <c r="X23" s="22">
        <f t="shared" si="0"/>
        <v>6</v>
      </c>
      <c r="Y23" s="22">
        <f t="shared" si="0"/>
        <v>2</v>
      </c>
      <c r="Z23" s="22">
        <f t="shared" si="0"/>
        <v>6</v>
      </c>
      <c r="AA23" s="22">
        <f t="shared" si="0"/>
        <v>6</v>
      </c>
      <c r="AB23" s="22">
        <f t="shared" si="0"/>
        <v>26</v>
      </c>
      <c r="AC23" s="22">
        <f t="shared" si="0"/>
        <v>2</v>
      </c>
      <c r="AD23" s="22">
        <f t="shared" si="0"/>
        <v>30</v>
      </c>
      <c r="AE23" s="22">
        <f t="shared" si="0"/>
        <v>24</v>
      </c>
      <c r="AF23" s="22">
        <f t="shared" si="0"/>
        <v>0</v>
      </c>
      <c r="AG23" s="22">
        <f t="shared" si="0"/>
        <v>4</v>
      </c>
      <c r="AH23" s="22">
        <f t="shared" si="0"/>
        <v>4</v>
      </c>
      <c r="AI23" s="22">
        <f t="shared" si="0"/>
        <v>80</v>
      </c>
      <c r="AJ23" s="22">
        <f t="shared" si="0"/>
        <v>4</v>
      </c>
      <c r="AK23" s="22">
        <f>SUM(B23:AJ23)</f>
        <v>2302</v>
      </c>
    </row>
    <row r="24" spans="1:37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1"/>
      <c r="AK24" s="31"/>
    </row>
    <row r="25" spans="1:37" x14ac:dyDescent="0.25">
      <c r="A25" s="31"/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</row>
    <row r="26" spans="1:37" x14ac:dyDescent="0.2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4:AG18"/>
  <sheetViews>
    <sheetView zoomScale="55" zoomScaleNormal="55" zoomScaleSheetLayoutView="70" workbookViewId="0"/>
  </sheetViews>
  <sheetFormatPr defaultColWidth="9" defaultRowHeight="13.8" x14ac:dyDescent="0.25"/>
  <cols>
    <col min="1" max="2" width="11.69921875" style="1" bestFit="1" customWidth="1"/>
    <col min="3" max="3" width="13.19921875" style="1" bestFit="1" customWidth="1"/>
    <col min="4" max="4" width="12.19921875" style="1" bestFit="1" customWidth="1"/>
    <col min="5" max="8" width="12.8984375" style="1" bestFit="1" customWidth="1"/>
    <col min="9" max="10" width="12.19921875" style="1" bestFit="1" customWidth="1"/>
    <col min="11" max="15" width="12.8984375" style="1" bestFit="1" customWidth="1"/>
    <col min="16" max="18" width="13.69921875" style="1" bestFit="1" customWidth="1"/>
    <col min="19" max="19" width="13.09765625" style="1" bestFit="1" customWidth="1"/>
    <col min="20" max="28" width="13.69921875" style="1" bestFit="1" customWidth="1"/>
    <col min="29" max="29" width="13.09765625" style="1" bestFit="1" customWidth="1"/>
    <col min="30" max="30" width="13.69921875" style="1" bestFit="1" customWidth="1"/>
    <col min="31" max="31" width="13.19921875" style="1" customWidth="1"/>
    <col min="32" max="32" width="13.69921875" style="1" bestFit="1" customWidth="1"/>
    <col min="33" max="33" width="14.19921875" style="1" customWidth="1"/>
    <col min="34" max="16384" width="9" style="1"/>
  </cols>
  <sheetData>
    <row r="4" spans="1:33" x14ac:dyDescent="0.25">
      <c r="C4" s="7"/>
      <c r="D4" s="35">
        <v>45342</v>
      </c>
      <c r="E4" s="35">
        <v>45343</v>
      </c>
      <c r="F4" s="35">
        <v>45344</v>
      </c>
      <c r="G4" s="35">
        <v>45345</v>
      </c>
      <c r="H4" s="35">
        <v>45346</v>
      </c>
      <c r="I4" s="35">
        <v>45347</v>
      </c>
      <c r="J4" s="35">
        <v>45348</v>
      </c>
      <c r="K4" s="35">
        <v>45349</v>
      </c>
      <c r="L4" s="35">
        <v>45350</v>
      </c>
      <c r="M4" s="35">
        <v>45351</v>
      </c>
      <c r="N4" s="35">
        <v>45352</v>
      </c>
      <c r="O4" s="8">
        <v>45353</v>
      </c>
      <c r="P4" s="8">
        <v>45354</v>
      </c>
      <c r="Q4" s="8">
        <v>45355</v>
      </c>
      <c r="R4" s="8">
        <v>45356</v>
      </c>
      <c r="S4" s="8">
        <v>45357</v>
      </c>
      <c r="T4" s="8">
        <v>45358</v>
      </c>
      <c r="U4" s="8">
        <v>45359</v>
      </c>
      <c r="V4" s="8">
        <v>45360</v>
      </c>
      <c r="W4" s="8">
        <v>45361</v>
      </c>
      <c r="X4" s="8">
        <v>45362</v>
      </c>
      <c r="Y4" s="8">
        <v>45363</v>
      </c>
      <c r="Z4" s="8">
        <v>45364</v>
      </c>
      <c r="AA4" s="8">
        <v>45365</v>
      </c>
      <c r="AB4" s="8">
        <v>45366</v>
      </c>
      <c r="AC4" s="8">
        <v>45367</v>
      </c>
      <c r="AD4" s="8">
        <v>45368</v>
      </c>
      <c r="AE4" s="8">
        <v>45369</v>
      </c>
      <c r="AF4" s="8">
        <v>45370</v>
      </c>
      <c r="AG4" s="8">
        <v>45371</v>
      </c>
    </row>
    <row r="5" spans="1:33" x14ac:dyDescent="0.25">
      <c r="A5" s="5"/>
      <c r="B5" s="5"/>
      <c r="C5" s="9" t="s">
        <v>0</v>
      </c>
      <c r="D5" s="30">
        <v>180763</v>
      </c>
      <c r="E5" s="30">
        <v>181157</v>
      </c>
      <c r="F5" s="30">
        <v>185639</v>
      </c>
      <c r="G5" s="30">
        <v>190914</v>
      </c>
      <c r="H5" s="30">
        <v>184244</v>
      </c>
      <c r="I5" s="30">
        <v>179134</v>
      </c>
      <c r="J5" s="30">
        <v>188323</v>
      </c>
      <c r="K5" s="30">
        <v>184941</v>
      </c>
      <c r="L5" s="30">
        <v>174944</v>
      </c>
      <c r="M5" s="30">
        <v>173339</v>
      </c>
      <c r="N5" s="30">
        <v>176738</v>
      </c>
      <c r="O5" s="30">
        <v>169776</v>
      </c>
      <c r="P5" s="30">
        <v>177574</v>
      </c>
      <c r="Q5" s="30">
        <v>172111</v>
      </c>
      <c r="R5" s="30">
        <v>167172</v>
      </c>
      <c r="S5" s="30">
        <v>167415</v>
      </c>
      <c r="T5" s="30">
        <v>173646</v>
      </c>
      <c r="U5" s="30">
        <v>181063</v>
      </c>
      <c r="V5" s="30">
        <v>172845</v>
      </c>
      <c r="W5" s="30">
        <v>185461</v>
      </c>
      <c r="X5" s="30">
        <v>173365</v>
      </c>
      <c r="Y5" s="30">
        <v>168653</v>
      </c>
      <c r="Z5" s="30">
        <v>169090</v>
      </c>
      <c r="AA5" s="30">
        <v>171519</v>
      </c>
      <c r="AB5" s="30">
        <v>180285</v>
      </c>
      <c r="AC5" s="30">
        <v>172727</v>
      </c>
      <c r="AD5" s="17">
        <v>178554</v>
      </c>
      <c r="AE5" s="17">
        <v>176152</v>
      </c>
      <c r="AF5" s="17">
        <v>171768</v>
      </c>
      <c r="AG5" s="17">
        <v>174596</v>
      </c>
    </row>
    <row r="6" spans="1:33" x14ac:dyDescent="0.25">
      <c r="A6" s="5"/>
      <c r="B6" s="6"/>
      <c r="C6" s="10" t="s">
        <v>1</v>
      </c>
      <c r="D6" s="30">
        <v>216980</v>
      </c>
      <c r="E6" s="30">
        <v>221429</v>
      </c>
      <c r="F6" s="30">
        <v>220780</v>
      </c>
      <c r="G6" s="30">
        <v>230156</v>
      </c>
      <c r="H6" s="30">
        <v>230550</v>
      </c>
      <c r="I6" s="30">
        <v>233572</v>
      </c>
      <c r="J6" s="30">
        <v>225508</v>
      </c>
      <c r="K6" s="30">
        <v>217657</v>
      </c>
      <c r="L6" s="30">
        <v>220854</v>
      </c>
      <c r="M6" s="30">
        <v>222896</v>
      </c>
      <c r="N6" s="30">
        <v>227204</v>
      </c>
      <c r="O6" s="30">
        <v>228489</v>
      </c>
      <c r="P6" s="30">
        <v>228122</v>
      </c>
      <c r="Q6" s="30">
        <v>217228</v>
      </c>
      <c r="R6" s="30">
        <v>209311</v>
      </c>
      <c r="S6" s="30">
        <v>216536</v>
      </c>
      <c r="T6" s="30">
        <v>213034</v>
      </c>
      <c r="U6" s="30">
        <v>220144</v>
      </c>
      <c r="V6" s="30">
        <v>219315</v>
      </c>
      <c r="W6" s="30">
        <v>225132</v>
      </c>
      <c r="X6" s="30">
        <v>209419</v>
      </c>
      <c r="Y6" s="30">
        <v>200387</v>
      </c>
      <c r="Z6" s="30">
        <v>200911</v>
      </c>
      <c r="AA6" s="30">
        <v>202023</v>
      </c>
      <c r="AB6" s="30">
        <v>214969</v>
      </c>
      <c r="AC6" s="30">
        <v>214026</v>
      </c>
      <c r="AD6" s="17">
        <v>217122</v>
      </c>
      <c r="AE6" s="17">
        <v>204544</v>
      </c>
      <c r="AF6" s="17">
        <v>193101</v>
      </c>
      <c r="AG6" s="17">
        <v>202657</v>
      </c>
    </row>
    <row r="7" spans="1:33" x14ac:dyDescent="0.25">
      <c r="A7" s="5"/>
      <c r="C7" s="11" t="s">
        <v>2</v>
      </c>
      <c r="D7" s="30">
        <v>397743</v>
      </c>
      <c r="E7" s="30">
        <v>402586</v>
      </c>
      <c r="F7" s="30">
        <v>406419</v>
      </c>
      <c r="G7" s="30">
        <v>421070</v>
      </c>
      <c r="H7" s="30">
        <v>414794</v>
      </c>
      <c r="I7" s="30">
        <v>412706</v>
      </c>
      <c r="J7" s="30">
        <v>413831</v>
      </c>
      <c r="K7" s="30">
        <v>402598</v>
      </c>
      <c r="L7" s="30">
        <v>395798</v>
      </c>
      <c r="M7" s="30">
        <v>396235</v>
      </c>
      <c r="N7" s="30">
        <v>403942</v>
      </c>
      <c r="O7" s="30">
        <v>398265</v>
      </c>
      <c r="P7" s="30">
        <v>405696</v>
      </c>
      <c r="Q7" s="30">
        <v>389339</v>
      </c>
      <c r="R7" s="30">
        <v>376483</v>
      </c>
      <c r="S7" s="30">
        <v>383951</v>
      </c>
      <c r="T7" s="30">
        <v>386680</v>
      </c>
      <c r="U7" s="30">
        <v>401207</v>
      </c>
      <c r="V7" s="30">
        <v>392160</v>
      </c>
      <c r="W7" s="30">
        <v>410593</v>
      </c>
      <c r="X7" s="30">
        <v>382784</v>
      </c>
      <c r="Y7" s="30">
        <v>369040</v>
      </c>
      <c r="Z7" s="30">
        <v>370001</v>
      </c>
      <c r="AA7" s="30">
        <v>373542</v>
      </c>
      <c r="AB7" s="30">
        <v>395254</v>
      </c>
      <c r="AC7" s="30">
        <v>386753</v>
      </c>
      <c r="AD7" s="17">
        <v>395676</v>
      </c>
      <c r="AE7" s="17">
        <v>380696</v>
      </c>
      <c r="AF7" s="17">
        <v>364869</v>
      </c>
      <c r="AG7" s="17">
        <v>377253</v>
      </c>
    </row>
    <row r="8" spans="1:33" x14ac:dyDescent="0.25">
      <c r="A8" s="5"/>
      <c r="B8" s="5"/>
      <c r="C8" s="5"/>
    </row>
    <row r="9" spans="1:33" x14ac:dyDescent="0.25">
      <c r="A9" s="6"/>
      <c r="B9" s="6"/>
      <c r="C9" s="6"/>
    </row>
    <row r="10" spans="1:33" x14ac:dyDescent="0.25">
      <c r="C10" s="5"/>
    </row>
    <row r="11" spans="1:33" x14ac:dyDescent="0.25">
      <c r="C11" s="5"/>
    </row>
    <row r="12" spans="1:33" x14ac:dyDescent="0.25">
      <c r="C12" s="5"/>
    </row>
    <row r="13" spans="1:33" x14ac:dyDescent="0.25">
      <c r="C13" s="5"/>
    </row>
    <row r="14" spans="1:33" x14ac:dyDescent="0.25">
      <c r="C14" s="5"/>
    </row>
    <row r="15" spans="1:33" x14ac:dyDescent="0.25">
      <c r="C15" s="5"/>
    </row>
    <row r="16" spans="1:33" x14ac:dyDescent="0.25">
      <c r="C16" s="2"/>
    </row>
    <row r="17" spans="3:3" x14ac:dyDescent="0.25">
      <c r="C17" s="2"/>
    </row>
    <row r="18" spans="3:3" x14ac:dyDescent="0.25">
      <c r="C18" s="2"/>
    </row>
  </sheetData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2:R47"/>
  <sheetViews>
    <sheetView zoomScale="55" zoomScaleNormal="55" workbookViewId="0"/>
  </sheetViews>
  <sheetFormatPr defaultColWidth="9" defaultRowHeight="16.8" x14ac:dyDescent="0.25"/>
  <cols>
    <col min="1" max="2" width="11.69921875" style="3" bestFit="1" customWidth="1"/>
    <col min="3" max="3" width="13" style="3" bestFit="1" customWidth="1"/>
    <col min="4" max="4" width="13.09765625" style="3" bestFit="1" customWidth="1"/>
    <col min="5" max="6" width="14.19921875" style="3" bestFit="1" customWidth="1"/>
    <col min="7" max="7" width="13.09765625" style="3" bestFit="1" customWidth="1"/>
    <col min="8" max="8" width="14.69921875" style="3" customWidth="1"/>
    <col min="9" max="9" width="13.8984375" style="3" bestFit="1" customWidth="1"/>
    <col min="10" max="10" width="14.19921875" style="3" bestFit="1" customWidth="1"/>
    <col min="11" max="11" width="15.69921875" style="3" customWidth="1"/>
    <col min="12" max="12" width="13.8984375" style="3" bestFit="1" customWidth="1"/>
    <col min="13" max="13" width="14.19921875" style="3" bestFit="1" customWidth="1"/>
    <col min="14" max="14" width="15.8984375" style="3" customWidth="1"/>
    <col min="15" max="15" width="15.19921875" style="3" customWidth="1"/>
    <col min="16" max="16" width="9" style="3"/>
    <col min="17" max="17" width="9" style="3" customWidth="1"/>
    <col min="18" max="18" width="15.19921875" style="3" customWidth="1"/>
    <col min="19" max="16384" width="9" style="3"/>
  </cols>
  <sheetData>
    <row r="2" spans="1:18" x14ac:dyDescent="0.25">
      <c r="D2" s="7" t="s">
        <v>40</v>
      </c>
    </row>
    <row r="4" spans="1:18" x14ac:dyDescent="0.25">
      <c r="C4" s="7"/>
      <c r="D4" s="12">
        <v>44986</v>
      </c>
      <c r="E4" s="12">
        <v>45017</v>
      </c>
      <c r="F4" s="12">
        <v>45047</v>
      </c>
      <c r="G4" s="12">
        <v>45078</v>
      </c>
      <c r="H4" s="12">
        <v>45108</v>
      </c>
      <c r="I4" s="12">
        <v>45139</v>
      </c>
      <c r="J4" s="12">
        <v>45170</v>
      </c>
      <c r="K4" s="12">
        <v>45200</v>
      </c>
      <c r="L4" s="12">
        <v>45231</v>
      </c>
      <c r="M4" s="12">
        <v>45261</v>
      </c>
      <c r="N4" s="34">
        <v>45292</v>
      </c>
      <c r="O4" s="34">
        <v>45323</v>
      </c>
    </row>
    <row r="5" spans="1:18" x14ac:dyDescent="0.25">
      <c r="A5" s="4"/>
      <c r="B5" s="4"/>
      <c r="C5" s="13" t="s">
        <v>0</v>
      </c>
      <c r="D5" s="14">
        <v>5674101</v>
      </c>
      <c r="E5" s="14">
        <v>5284127</v>
      </c>
      <c r="F5" s="14">
        <v>4875541</v>
      </c>
      <c r="G5" s="14">
        <v>4564161</v>
      </c>
      <c r="H5" s="14">
        <v>4906598</v>
      </c>
      <c r="I5" s="14">
        <v>4973595</v>
      </c>
      <c r="J5" s="14">
        <v>4323268</v>
      </c>
      <c r="K5" s="14">
        <v>5112748</v>
      </c>
      <c r="L5" s="14">
        <v>5206039</v>
      </c>
      <c r="M5" s="14">
        <v>5492273</v>
      </c>
      <c r="N5" s="36">
        <v>5726778</v>
      </c>
      <c r="O5" s="36">
        <v>5273841</v>
      </c>
    </row>
    <row r="6" spans="1:18" x14ac:dyDescent="0.25">
      <c r="A6" s="4"/>
      <c r="B6" s="4"/>
      <c r="C6" s="15" t="s">
        <v>1</v>
      </c>
      <c r="D6" s="14">
        <v>5119684</v>
      </c>
      <c r="E6" s="14">
        <v>4919873</v>
      </c>
      <c r="F6" s="14">
        <v>4592552</v>
      </c>
      <c r="G6" s="14">
        <v>4622311</v>
      </c>
      <c r="H6" s="14">
        <v>5306057</v>
      </c>
      <c r="I6" s="14">
        <v>5296450</v>
      </c>
      <c r="J6" s="14">
        <v>4567620</v>
      </c>
      <c r="K6" s="14">
        <v>5349753</v>
      </c>
      <c r="L6" s="14">
        <v>5487635</v>
      </c>
      <c r="M6" s="14">
        <v>6403837</v>
      </c>
      <c r="N6" s="36">
        <v>6631466</v>
      </c>
      <c r="O6" s="36">
        <v>6516915</v>
      </c>
    </row>
    <row r="7" spans="1:18" x14ac:dyDescent="0.25">
      <c r="C7" s="16" t="s">
        <v>2</v>
      </c>
      <c r="D7" s="14">
        <f t="shared" ref="D7:K7" si="0">SUM(D5:D6)</f>
        <v>10793785</v>
      </c>
      <c r="E7" s="14">
        <f t="shared" si="0"/>
        <v>10204000</v>
      </c>
      <c r="F7" s="14">
        <f t="shared" si="0"/>
        <v>9468093</v>
      </c>
      <c r="G7" s="14">
        <f t="shared" si="0"/>
        <v>9186472</v>
      </c>
      <c r="H7" s="14">
        <f t="shared" si="0"/>
        <v>10212655</v>
      </c>
      <c r="I7" s="14">
        <f t="shared" si="0"/>
        <v>10270045</v>
      </c>
      <c r="J7" s="14">
        <f t="shared" si="0"/>
        <v>8890888</v>
      </c>
      <c r="K7" s="14">
        <f t="shared" si="0"/>
        <v>10462501</v>
      </c>
      <c r="L7" s="14">
        <f>SUM(L5:L6)</f>
        <v>10693674</v>
      </c>
      <c r="M7" s="14">
        <v>11896110</v>
      </c>
      <c r="N7" s="36">
        <v>12358244</v>
      </c>
      <c r="O7" s="36">
        <v>11790756</v>
      </c>
    </row>
    <row r="8" spans="1:18" x14ac:dyDescent="0.25">
      <c r="A8" s="4"/>
      <c r="B8" s="4"/>
      <c r="C8" s="4"/>
    </row>
    <row r="9" spans="1:18" x14ac:dyDescent="0.25">
      <c r="A9" s="4"/>
      <c r="B9" s="4"/>
      <c r="C9" s="4"/>
      <c r="O9" s="25"/>
      <c r="P9" s="25"/>
      <c r="Q9" s="25"/>
    </row>
    <row r="10" spans="1:18" x14ac:dyDescent="0.25">
      <c r="R10" s="24"/>
    </row>
    <row r="11" spans="1:18" x14ac:dyDescent="0.25">
      <c r="R11" s="24"/>
    </row>
    <row r="12" spans="1:18" x14ac:dyDescent="0.25">
      <c r="R12" s="24"/>
    </row>
    <row r="47" ht="25.5" customHeight="1" x14ac:dyDescent="0.25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dimension ref="A1:H31"/>
  <sheetViews>
    <sheetView zoomScale="70" zoomScaleNormal="70" workbookViewId="0">
      <selection activeCell="A12" sqref="A12"/>
    </sheetView>
  </sheetViews>
  <sheetFormatPr defaultRowHeight="13.8" x14ac:dyDescent="0.25"/>
  <cols>
    <col min="1" max="1" width="9.09765625" customWidth="1"/>
    <col min="3" max="3" width="9.69921875" bestFit="1" customWidth="1"/>
    <col min="4" max="4" width="17.8984375" hidden="1" customWidth="1"/>
    <col min="5" max="5" width="13.69921875" customWidth="1"/>
    <col min="7" max="8" width="0" hidden="1" customWidth="1"/>
  </cols>
  <sheetData>
    <row r="1" spans="1:8" s="39" customFormat="1" x14ac:dyDescent="0.25">
      <c r="A1" s="38" t="s">
        <v>41</v>
      </c>
      <c r="B1" s="38" t="s">
        <v>42</v>
      </c>
      <c r="C1" s="38" t="s">
        <v>43</v>
      </c>
      <c r="D1" s="39" t="s">
        <v>50</v>
      </c>
      <c r="G1" s="39">
        <v>1</v>
      </c>
      <c r="H1" s="39" t="s">
        <v>52</v>
      </c>
    </row>
    <row r="2" spans="1:8" s="39" customFormat="1" x14ac:dyDescent="0.25">
      <c r="A2" s="39">
        <v>20</v>
      </c>
      <c r="B2" s="39" t="s">
        <v>51</v>
      </c>
      <c r="C2" s="39">
        <v>2024</v>
      </c>
      <c r="D2" s="39">
        <f>C2-1</f>
        <v>2023</v>
      </c>
      <c r="G2" s="39">
        <v>2</v>
      </c>
      <c r="H2" s="39" t="s">
        <v>53</v>
      </c>
    </row>
    <row r="3" spans="1:8" ht="52.5" hidden="1" customHeight="1" x14ac:dyDescent="0.25">
      <c r="G3">
        <v>3</v>
      </c>
      <c r="H3" t="s">
        <v>54</v>
      </c>
    </row>
    <row r="4" spans="1:8" ht="36" hidden="1" customHeight="1" x14ac:dyDescent="0.25">
      <c r="A4" t="s">
        <v>44</v>
      </c>
      <c r="G4">
        <v>4</v>
      </c>
      <c r="H4" t="s">
        <v>55</v>
      </c>
    </row>
    <row r="5" spans="1:8" ht="53.25" hidden="1" customHeight="1" x14ac:dyDescent="0.25">
      <c r="A5" t="s">
        <v>45</v>
      </c>
      <c r="B5" s="37" t="str">
        <f>A5&amp;$A$2&amp;VLOOKUP($A$2,$G$1:$H$31,2,0)&amp;" "&amp;$B$2&amp;" "&amp;$C$2</f>
        <v>Number of Total Passengers as of 20th March 2024</v>
      </c>
      <c r="G5">
        <v>5</v>
      </c>
      <c r="H5" t="s">
        <v>55</v>
      </c>
    </row>
    <row r="6" spans="1:8" ht="32.25" hidden="1" customHeight="1" x14ac:dyDescent="0.25">
      <c r="A6" t="s">
        <v>46</v>
      </c>
      <c r="G6">
        <v>6</v>
      </c>
      <c r="H6" t="s">
        <v>55</v>
      </c>
    </row>
    <row r="7" spans="1:8" ht="42.75" hidden="1" customHeight="1" x14ac:dyDescent="0.25">
      <c r="A7" t="s">
        <v>47</v>
      </c>
      <c r="B7" s="37" t="str">
        <f>A7&amp;$A$2&amp;VLOOKUP($A$2,$G$1:$H$31,2,0)&amp;" "&amp;$B$2&amp;" "&amp;$C$2</f>
        <v>Number of Total Flights as of 20th March 2024</v>
      </c>
      <c r="G7">
        <v>7</v>
      </c>
      <c r="H7" t="s">
        <v>55</v>
      </c>
    </row>
    <row r="8" spans="1:8" ht="42.75" hidden="1" customHeight="1" x14ac:dyDescent="0.25">
      <c r="A8" t="s">
        <v>56</v>
      </c>
      <c r="G8">
        <v>8</v>
      </c>
      <c r="H8" t="s">
        <v>55</v>
      </c>
    </row>
    <row r="9" spans="1:8" ht="26.25" hidden="1" customHeight="1" x14ac:dyDescent="0.25">
      <c r="A9" t="s">
        <v>48</v>
      </c>
      <c r="B9" s="37" t="str">
        <f>A9&amp;$A$2&amp;VLOOKUP($A$2,$G$1:$H$31,2,0)&amp;" "&amp;$B$2&amp;" "&amp;$C$2</f>
        <v>Total Passengers as of 20th March 2024</v>
      </c>
      <c r="G9">
        <v>9</v>
      </c>
      <c r="H9" t="s">
        <v>55</v>
      </c>
    </row>
    <row r="10" spans="1:8" ht="43.5" hidden="1" customHeight="1" x14ac:dyDescent="0.25">
      <c r="A10" t="s">
        <v>57</v>
      </c>
      <c r="G10">
        <v>10</v>
      </c>
      <c r="H10" t="s">
        <v>55</v>
      </c>
    </row>
    <row r="11" spans="1:8" ht="57" hidden="1" customHeight="1" x14ac:dyDescent="0.25">
      <c r="A11" t="s">
        <v>49</v>
      </c>
      <c r="B11" s="37" t="str">
        <f>A11&amp;$B$2&amp;" "&amp;$D$2</f>
        <v>Total Passengers since March 2023</v>
      </c>
      <c r="G11">
        <v>11</v>
      </c>
      <c r="H11" t="s">
        <v>55</v>
      </c>
    </row>
    <row r="12" spans="1:8" x14ac:dyDescent="0.25">
      <c r="G12">
        <v>12</v>
      </c>
      <c r="H12" t="s">
        <v>55</v>
      </c>
    </row>
    <row r="13" spans="1:8" x14ac:dyDescent="0.25">
      <c r="G13">
        <v>13</v>
      </c>
      <c r="H13" t="s">
        <v>55</v>
      </c>
    </row>
    <row r="14" spans="1:8" x14ac:dyDescent="0.25">
      <c r="G14">
        <v>14</v>
      </c>
      <c r="H14" t="s">
        <v>55</v>
      </c>
    </row>
    <row r="15" spans="1:8" x14ac:dyDescent="0.25">
      <c r="G15">
        <v>15</v>
      </c>
      <c r="H15" t="s">
        <v>55</v>
      </c>
    </row>
    <row r="16" spans="1:8" x14ac:dyDescent="0.25">
      <c r="G16">
        <v>16</v>
      </c>
      <c r="H16" t="s">
        <v>55</v>
      </c>
    </row>
    <row r="17" spans="7:8" x14ac:dyDescent="0.25">
      <c r="G17">
        <v>17</v>
      </c>
      <c r="H17" t="s">
        <v>55</v>
      </c>
    </row>
    <row r="18" spans="7:8" x14ac:dyDescent="0.25">
      <c r="G18">
        <v>18</v>
      </c>
      <c r="H18" t="s">
        <v>55</v>
      </c>
    </row>
    <row r="19" spans="7:8" x14ac:dyDescent="0.25">
      <c r="G19">
        <v>19</v>
      </c>
      <c r="H19" t="s">
        <v>55</v>
      </c>
    </row>
    <row r="20" spans="7:8" x14ac:dyDescent="0.25">
      <c r="G20">
        <v>20</v>
      </c>
      <c r="H20" t="s">
        <v>55</v>
      </c>
    </row>
    <row r="21" spans="7:8" x14ac:dyDescent="0.25">
      <c r="G21">
        <v>21</v>
      </c>
      <c r="H21" t="s">
        <v>52</v>
      </c>
    </row>
    <row r="22" spans="7:8" x14ac:dyDescent="0.25">
      <c r="G22">
        <v>22</v>
      </c>
      <c r="H22" t="s">
        <v>53</v>
      </c>
    </row>
    <row r="23" spans="7:8" x14ac:dyDescent="0.25">
      <c r="G23">
        <v>23</v>
      </c>
      <c r="H23" t="s">
        <v>54</v>
      </c>
    </row>
    <row r="24" spans="7:8" x14ac:dyDescent="0.25">
      <c r="G24">
        <v>24</v>
      </c>
      <c r="H24" t="s">
        <v>55</v>
      </c>
    </row>
    <row r="25" spans="7:8" x14ac:dyDescent="0.25">
      <c r="G25">
        <v>25</v>
      </c>
      <c r="H25" t="s">
        <v>55</v>
      </c>
    </row>
    <row r="26" spans="7:8" x14ac:dyDescent="0.25">
      <c r="G26">
        <v>26</v>
      </c>
      <c r="H26" t="s">
        <v>55</v>
      </c>
    </row>
    <row r="27" spans="7:8" x14ac:dyDescent="0.25">
      <c r="G27">
        <v>27</v>
      </c>
      <c r="H27" t="s">
        <v>55</v>
      </c>
    </row>
    <row r="28" spans="7:8" x14ac:dyDescent="0.25">
      <c r="G28">
        <v>28</v>
      </c>
      <c r="H28" t="s">
        <v>55</v>
      </c>
    </row>
    <row r="29" spans="7:8" x14ac:dyDescent="0.25">
      <c r="G29">
        <v>29</v>
      </c>
      <c r="H29" t="s">
        <v>55</v>
      </c>
    </row>
    <row r="30" spans="7:8" x14ac:dyDescent="0.25">
      <c r="G30">
        <v>30</v>
      </c>
      <c r="H30" t="s">
        <v>55</v>
      </c>
    </row>
    <row r="31" spans="7:8" x14ac:dyDescent="0.25">
      <c r="G31">
        <v>31</v>
      </c>
      <c r="H31" t="s">
        <v>52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749600de3e0a01ae379852eebb8bad12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ec282198cafe7d91a16cbe4476b04167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454D49-9ACA-4796-8458-38976DC2B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A3B149-BE2F-4F1C-BAB3-CD55D8B5C35A}">
  <ds:schemaRefs>
    <ds:schemaRef ds:uri="d1f8fc93-d40b-44ac-9772-57f29c0b5a08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purl.org/dc/terms/"/>
    <ds:schemaRef ds:uri="e888b3db-7650-4fb5-87c2-1adeb607d113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Pattarakorn Samanpan</dc:creator>
  <cp:lastModifiedBy>Pattarapon Phasuk</cp:lastModifiedBy>
  <cp:lastPrinted>2023-10-31T06:57:52Z</cp:lastPrinted>
  <dcterms:created xsi:type="dcterms:W3CDTF">2022-10-17T04:10:42Z</dcterms:created>
  <dcterms:modified xsi:type="dcterms:W3CDTF">2024-03-21T06:34:17Z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0x01010062671F62AE03A94C9623D29DD269636E</vt:lpwstr>
  </property>
  <property fmtid="{D5CDD505-2E9C-101B-9397-08002B2CF9AE}" pid="3" name="MediaServiceImageTags">
    <vt:lpwstr/>
  </property>
</Properties>
</file>