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8_{8633BAD8-0311-4DA3-98C1-7F2529C970CC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36" l="1"/>
  <c r="I23" i="236"/>
  <c r="H23" i="235" l="1"/>
  <c r="I23" i="235"/>
  <c r="K7" i="238"/>
  <c r="J7" i="238"/>
  <c r="I7" i="238"/>
  <c r="H7" i="238"/>
  <c r="G7" i="238"/>
  <c r="F7" i="238"/>
  <c r="E7" i="238"/>
  <c r="D7" i="238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<sst xmlns="http://schemas.openxmlformats.org/spreadsheetml/2006/main" count="168" uniqueCount="58">
  <si>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</si>
  <si>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</si>
  <si>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</si>
  <si>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</si>
  <si>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</si>
  <si>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</si>
  <si>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</si>
  <si>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</si>
  <si>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</si>
  <si>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</si>
  <si>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</si>
  <si>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</si>
  <si>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</si>
  <si>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</si>
  <si>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</si>
  <si>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</si>
  <si>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</si>
  <si>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</si>
  <si>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</si>
  <si>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</si>
  <si>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</si>
  <si>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</si>
  <si>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</si>
  <si>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</si>
  <si>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</si>
  <si>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</si>
  <si>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</si>
  <si>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</si>
  <si>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</si>
  <si>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</si>
  <si>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</si>
  <si>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</si>
  <si>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</si>
  <si>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</si>
  <si>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</si>
  <si>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</si>
  <si>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</si>
  <si>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</si>
  <si>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</si>
  <si>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</si>
  <si>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</si>
  <si>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</si>
  <si>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</si>
  <si>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</si>
  <si>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</si>
  <si>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</si>
  <si>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</si>
  <si>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</si>
  <si>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</si>
  <si>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</si>
  <si>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</si>
  <si>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</si>
  <si>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</si>
  <si>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</si>
  <si>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</si>
  <si>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</si>
  <si>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</si>
  <si>
    <t>* หมายเหตุ : ข้อมูลของเดือน มี.ค.67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</si>
</sst>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65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66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6" fontId="6" fillId="4" borderId="1" xfId="1" applyNumberFormat="1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23rd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29337</c:v>
                </c:pt>
                <c:pt idx="1">
                  <c:v>48956</c:v>
                </c:pt>
                <c:pt idx="2">
                  <c:v>18339</c:v>
                </c:pt>
                <c:pt idx="3">
                  <c:v>16048</c:v>
                </c:pt>
                <c:pt idx="4">
                  <c:v>8076</c:v>
                </c:pt>
                <c:pt idx="5">
                  <c:v>5429</c:v>
                </c:pt>
                <c:pt idx="6">
                  <c:v>583</c:v>
                </c:pt>
                <c:pt idx="7">
                  <c:v>165</c:v>
                </c:pt>
                <c:pt idx="8">
                  <c:v>0</c:v>
                </c:pt>
                <c:pt idx="9">
                  <c:v>5315</c:v>
                </c:pt>
                <c:pt idx="10">
                  <c:v>4363</c:v>
                </c:pt>
                <c:pt idx="11">
                  <c:v>309</c:v>
                </c:pt>
                <c:pt idx="12">
                  <c:v>1645</c:v>
                </c:pt>
                <c:pt idx="13">
                  <c:v>869</c:v>
                </c:pt>
                <c:pt idx="14">
                  <c:v>3130</c:v>
                </c:pt>
                <c:pt idx="15">
                  <c:v>697</c:v>
                </c:pt>
                <c:pt idx="16">
                  <c:v>1221</c:v>
                </c:pt>
                <c:pt idx="17">
                  <c:v>662</c:v>
                </c:pt>
                <c:pt idx="18">
                  <c:v>1027</c:v>
                </c:pt>
                <c:pt idx="19">
                  <c:v>1128</c:v>
                </c:pt>
                <c:pt idx="20">
                  <c:v>332</c:v>
                </c:pt>
                <c:pt idx="21">
                  <c:v>283</c:v>
                </c:pt>
                <c:pt idx="22">
                  <c:v>1011</c:v>
                </c:pt>
                <c:pt idx="23">
                  <c:v>3810</c:v>
                </c:pt>
                <c:pt idx="24">
                  <c:v>0</c:v>
                </c:pt>
                <c:pt idx="25">
                  <c:v>4843</c:v>
                </c:pt>
                <c:pt idx="26">
                  <c:v>3868</c:v>
                </c:pt>
                <c:pt idx="27">
                  <c:v>214</c:v>
                </c:pt>
                <c:pt idx="28">
                  <c:v>153</c:v>
                </c:pt>
                <c:pt idx="29">
                  <c:v>5446</c:v>
                </c:pt>
                <c:pt idx="30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134736</c:v>
                </c:pt>
                <c:pt idx="1">
                  <c:v>32872</c:v>
                </c:pt>
                <c:pt idx="2">
                  <c:v>22399</c:v>
                </c:pt>
                <c:pt idx="3">
                  <c:v>5196</c:v>
                </c:pt>
                <c:pt idx="4">
                  <c:v>787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623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23rd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214</c:v>
                </c:pt>
                <c:pt idx="1">
                  <c:v>312</c:v>
                </c:pt>
                <c:pt idx="2">
                  <c:v>128</c:v>
                </c:pt>
                <c:pt idx="3">
                  <c:v>113</c:v>
                </c:pt>
                <c:pt idx="4">
                  <c:v>48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36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30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704</c:v>
                </c:pt>
                <c:pt idx="1">
                  <c:v>217</c:v>
                </c:pt>
                <c:pt idx="2">
                  <c:v>125</c:v>
                </c:pt>
                <c:pt idx="3">
                  <c:v>36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23rd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45376</c:v>
                </c:pt>
                <c:pt idx="1">
                  <c:v>45377</c:v>
                </c:pt>
                <c:pt idx="2">
                  <c:v>45378</c:v>
                </c:pt>
                <c:pt idx="3">
                  <c:v>45379</c:v>
                </c:pt>
                <c:pt idx="4">
                  <c:v>45380</c:v>
                </c:pt>
                <c:pt idx="5">
                  <c:v>45381</c:v>
                </c:pt>
                <c:pt idx="6">
                  <c:v>45382</c:v>
                </c:pt>
                <c:pt idx="7">
                  <c:v>45383</c:v>
                </c:pt>
                <c:pt idx="8">
                  <c:v>45384</c:v>
                </c:pt>
                <c:pt idx="9">
                  <c:v>45385</c:v>
                </c:pt>
                <c:pt idx="10">
                  <c:v>45386</c:v>
                </c:pt>
                <c:pt idx="11">
                  <c:v>45387</c:v>
                </c:pt>
                <c:pt idx="12">
                  <c:v>45388</c:v>
                </c:pt>
                <c:pt idx="13">
                  <c:v>45389</c:v>
                </c:pt>
                <c:pt idx="14">
                  <c:v>45390</c:v>
                </c:pt>
                <c:pt idx="15">
                  <c:v>45391</c:v>
                </c:pt>
                <c:pt idx="16">
                  <c:v>45392</c:v>
                </c:pt>
                <c:pt idx="17">
                  <c:v>45393</c:v>
                </c:pt>
                <c:pt idx="18">
                  <c:v>45394</c:v>
                </c:pt>
                <c:pt idx="19">
                  <c:v>45395</c:v>
                </c:pt>
                <c:pt idx="20">
                  <c:v>45396</c:v>
                </c:pt>
                <c:pt idx="21">
                  <c:v>45397</c:v>
                </c:pt>
                <c:pt idx="22">
                  <c:v>45398</c:v>
                </c:pt>
                <c:pt idx="23">
                  <c:v>45399</c:v>
                </c:pt>
                <c:pt idx="24">
                  <c:v>45400</c:v>
                </c:pt>
                <c:pt idx="25">
                  <c:v>45401</c:v>
                </c:pt>
                <c:pt idx="26">
                  <c:v>45402</c:v>
                </c:pt>
                <c:pt idx="27">
                  <c:v>45403</c:v>
                </c:pt>
                <c:pt idx="28">
                  <c:v>45404</c:v>
                </c:pt>
                <c:pt idx="29">
                  <c:v>45405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384007</c:v>
                </c:pt>
                <c:pt idx="1">
                  <c:v>378268</c:v>
                </c:pt>
                <c:pt idx="2">
                  <c:v>382405</c:v>
                </c:pt>
                <c:pt idx="3">
                  <c:v>386602</c:v>
                </c:pt>
                <c:pt idx="4">
                  <c:v>401365</c:v>
                </c:pt>
                <c:pt idx="5">
                  <c:v>391371</c:v>
                </c:pt>
                <c:pt idx="6">
                  <c:v>390046</c:v>
                </c:pt>
                <c:pt idx="7">
                  <c:v>378481</c:v>
                </c:pt>
                <c:pt idx="8">
                  <c:v>364504</c:v>
                </c:pt>
                <c:pt idx="9">
                  <c:v>364242</c:v>
                </c:pt>
                <c:pt idx="10">
                  <c:v>359499</c:v>
                </c:pt>
                <c:pt idx="11">
                  <c:v>382562</c:v>
                </c:pt>
                <c:pt idx="12">
                  <c:v>383609</c:v>
                </c:pt>
                <c:pt idx="13">
                  <c:v>382313</c:v>
                </c:pt>
                <c:pt idx="14">
                  <c:v>378136</c:v>
                </c:pt>
                <c:pt idx="15">
                  <c:v>369197</c:v>
                </c:pt>
                <c:pt idx="16">
                  <c:v>384304</c:v>
                </c:pt>
                <c:pt idx="17">
                  <c:v>386652</c:v>
                </c:pt>
                <c:pt idx="18">
                  <c:v>406608</c:v>
                </c:pt>
                <c:pt idx="19">
                  <c:v>385917</c:v>
                </c:pt>
                <c:pt idx="20">
                  <c:v>380995</c:v>
                </c:pt>
                <c:pt idx="21">
                  <c:v>387421</c:v>
                </c:pt>
                <c:pt idx="22">
                  <c:v>396153</c:v>
                </c:pt>
                <c:pt idx="23">
                  <c:v>392454</c:v>
                </c:pt>
                <c:pt idx="24">
                  <c:v>372729</c:v>
                </c:pt>
                <c:pt idx="25">
                  <c:v>379633</c:v>
                </c:pt>
                <c:pt idx="26">
                  <c:v>378379</c:v>
                </c:pt>
                <c:pt idx="27">
                  <c:v>401049</c:v>
                </c:pt>
                <c:pt idx="28">
                  <c:v>384861</c:v>
                </c:pt>
                <c:pt idx="29">
                  <c:v>365533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45376</c:v>
                </c:pt>
                <c:pt idx="1">
                  <c:v>45377</c:v>
                </c:pt>
                <c:pt idx="2">
                  <c:v>45378</c:v>
                </c:pt>
                <c:pt idx="3">
                  <c:v>45379</c:v>
                </c:pt>
                <c:pt idx="4">
                  <c:v>45380</c:v>
                </c:pt>
                <c:pt idx="5">
                  <c:v>45381</c:v>
                </c:pt>
                <c:pt idx="6">
                  <c:v>45382</c:v>
                </c:pt>
                <c:pt idx="7">
                  <c:v>45383</c:v>
                </c:pt>
                <c:pt idx="8">
                  <c:v>45384</c:v>
                </c:pt>
                <c:pt idx="9">
                  <c:v>45385</c:v>
                </c:pt>
                <c:pt idx="10">
                  <c:v>45386</c:v>
                </c:pt>
                <c:pt idx="11">
                  <c:v>45387</c:v>
                </c:pt>
                <c:pt idx="12">
                  <c:v>45388</c:v>
                </c:pt>
                <c:pt idx="13">
                  <c:v>45389</c:v>
                </c:pt>
                <c:pt idx="14">
                  <c:v>45390</c:v>
                </c:pt>
                <c:pt idx="15">
                  <c:v>45391</c:v>
                </c:pt>
                <c:pt idx="16">
                  <c:v>45392</c:v>
                </c:pt>
                <c:pt idx="17">
                  <c:v>45393</c:v>
                </c:pt>
                <c:pt idx="18">
                  <c:v>45394</c:v>
                </c:pt>
                <c:pt idx="19">
                  <c:v>45395</c:v>
                </c:pt>
                <c:pt idx="20">
                  <c:v>45396</c:v>
                </c:pt>
                <c:pt idx="21">
                  <c:v>45397</c:v>
                </c:pt>
                <c:pt idx="22">
                  <c:v>45398</c:v>
                </c:pt>
                <c:pt idx="23">
                  <c:v>45399</c:v>
                </c:pt>
                <c:pt idx="24">
                  <c:v>45400</c:v>
                </c:pt>
                <c:pt idx="25">
                  <c:v>45401</c:v>
                </c:pt>
                <c:pt idx="26">
                  <c:v>45402</c:v>
                </c:pt>
                <c:pt idx="27">
                  <c:v>45403</c:v>
                </c:pt>
                <c:pt idx="28">
                  <c:v>45404</c:v>
                </c:pt>
                <c:pt idx="29">
                  <c:v>45405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177897</c:v>
                </c:pt>
                <c:pt idx="1">
                  <c:v>178338</c:v>
                </c:pt>
                <c:pt idx="2">
                  <c:v>175559</c:v>
                </c:pt>
                <c:pt idx="3">
                  <c:v>179971</c:v>
                </c:pt>
                <c:pt idx="4">
                  <c:v>183726</c:v>
                </c:pt>
                <c:pt idx="5">
                  <c:v>177989</c:v>
                </c:pt>
                <c:pt idx="6">
                  <c:v>182763</c:v>
                </c:pt>
                <c:pt idx="7">
                  <c:v>177481</c:v>
                </c:pt>
                <c:pt idx="8">
                  <c:v>172474</c:v>
                </c:pt>
                <c:pt idx="9">
                  <c:v>169037</c:v>
                </c:pt>
                <c:pt idx="10">
                  <c:v>169747</c:v>
                </c:pt>
                <c:pt idx="11">
                  <c:v>177383</c:v>
                </c:pt>
                <c:pt idx="12">
                  <c:v>175895</c:v>
                </c:pt>
                <c:pt idx="13">
                  <c:v>168268</c:v>
                </c:pt>
                <c:pt idx="14">
                  <c:v>175974</c:v>
                </c:pt>
                <c:pt idx="15">
                  <c:v>168950</c:v>
                </c:pt>
                <c:pt idx="16">
                  <c:v>169876</c:v>
                </c:pt>
                <c:pt idx="17">
                  <c:v>172853</c:v>
                </c:pt>
                <c:pt idx="18">
                  <c:v>177535</c:v>
                </c:pt>
                <c:pt idx="19">
                  <c:v>166514</c:v>
                </c:pt>
                <c:pt idx="20">
                  <c:v>168804</c:v>
                </c:pt>
                <c:pt idx="21">
                  <c:v>176649</c:v>
                </c:pt>
                <c:pt idx="22">
                  <c:v>182515</c:v>
                </c:pt>
                <c:pt idx="23">
                  <c:v>176450</c:v>
                </c:pt>
                <c:pt idx="24">
                  <c:v>171570</c:v>
                </c:pt>
                <c:pt idx="25">
                  <c:v>170135</c:v>
                </c:pt>
                <c:pt idx="26">
                  <c:v>168298</c:v>
                </c:pt>
                <c:pt idx="27">
                  <c:v>174171</c:v>
                </c:pt>
                <c:pt idx="28">
                  <c:v>174784</c:v>
                </c:pt>
                <c:pt idx="29">
                  <c:v>167775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45376</c:v>
                </c:pt>
                <c:pt idx="1">
                  <c:v>45377</c:v>
                </c:pt>
                <c:pt idx="2">
                  <c:v>45378</c:v>
                </c:pt>
                <c:pt idx="3">
                  <c:v>45379</c:v>
                </c:pt>
                <c:pt idx="4">
                  <c:v>45380</c:v>
                </c:pt>
                <c:pt idx="5">
                  <c:v>45381</c:v>
                </c:pt>
                <c:pt idx="6">
                  <c:v>45382</c:v>
                </c:pt>
                <c:pt idx="7">
                  <c:v>45383</c:v>
                </c:pt>
                <c:pt idx="8">
                  <c:v>45384</c:v>
                </c:pt>
                <c:pt idx="9">
                  <c:v>45385</c:v>
                </c:pt>
                <c:pt idx="10">
                  <c:v>45386</c:v>
                </c:pt>
                <c:pt idx="11">
                  <c:v>45387</c:v>
                </c:pt>
                <c:pt idx="12">
                  <c:v>45388</c:v>
                </c:pt>
                <c:pt idx="13">
                  <c:v>45389</c:v>
                </c:pt>
                <c:pt idx="14">
                  <c:v>45390</c:v>
                </c:pt>
                <c:pt idx="15">
                  <c:v>45391</c:v>
                </c:pt>
                <c:pt idx="16">
                  <c:v>45392</c:v>
                </c:pt>
                <c:pt idx="17">
                  <c:v>45393</c:v>
                </c:pt>
                <c:pt idx="18">
                  <c:v>45394</c:v>
                </c:pt>
                <c:pt idx="19">
                  <c:v>45395</c:v>
                </c:pt>
                <c:pt idx="20">
                  <c:v>45396</c:v>
                </c:pt>
                <c:pt idx="21">
                  <c:v>45397</c:v>
                </c:pt>
                <c:pt idx="22">
                  <c:v>45398</c:v>
                </c:pt>
                <c:pt idx="23">
                  <c:v>45399</c:v>
                </c:pt>
                <c:pt idx="24">
                  <c:v>45400</c:v>
                </c:pt>
                <c:pt idx="25">
                  <c:v>45401</c:v>
                </c:pt>
                <c:pt idx="26">
                  <c:v>45402</c:v>
                </c:pt>
                <c:pt idx="27">
                  <c:v>45403</c:v>
                </c:pt>
                <c:pt idx="28">
                  <c:v>45404</c:v>
                </c:pt>
                <c:pt idx="29">
                  <c:v>45405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206110</c:v>
                </c:pt>
                <c:pt idx="1">
                  <c:v>199930</c:v>
                </c:pt>
                <c:pt idx="2">
                  <c:v>206846</c:v>
                </c:pt>
                <c:pt idx="3">
                  <c:v>206631</c:v>
                </c:pt>
                <c:pt idx="4">
                  <c:v>217639</c:v>
                </c:pt>
                <c:pt idx="5">
                  <c:v>213382</c:v>
                </c:pt>
                <c:pt idx="6">
                  <c:v>207283</c:v>
                </c:pt>
                <c:pt idx="7">
                  <c:v>201000</c:v>
                </c:pt>
                <c:pt idx="8">
                  <c:v>192030</c:v>
                </c:pt>
                <c:pt idx="9">
                  <c:v>195205</c:v>
                </c:pt>
                <c:pt idx="10">
                  <c:v>189752</c:v>
                </c:pt>
                <c:pt idx="11">
                  <c:v>205179</c:v>
                </c:pt>
                <c:pt idx="12">
                  <c:v>207714</c:v>
                </c:pt>
                <c:pt idx="13">
                  <c:v>214045</c:v>
                </c:pt>
                <c:pt idx="14">
                  <c:v>202162</c:v>
                </c:pt>
                <c:pt idx="15">
                  <c:v>200247</c:v>
                </c:pt>
                <c:pt idx="16">
                  <c:v>214428</c:v>
                </c:pt>
                <c:pt idx="17">
                  <c:v>213799</c:v>
                </c:pt>
                <c:pt idx="18">
                  <c:v>229073</c:v>
                </c:pt>
                <c:pt idx="19">
                  <c:v>219403</c:v>
                </c:pt>
                <c:pt idx="20">
                  <c:v>212191</c:v>
                </c:pt>
                <c:pt idx="21">
                  <c:v>210772</c:v>
                </c:pt>
                <c:pt idx="22">
                  <c:v>213638</c:v>
                </c:pt>
                <c:pt idx="23">
                  <c:v>216004</c:v>
                </c:pt>
                <c:pt idx="24">
                  <c:v>201159</c:v>
                </c:pt>
                <c:pt idx="25">
                  <c:v>209498</c:v>
                </c:pt>
                <c:pt idx="26">
                  <c:v>210081</c:v>
                </c:pt>
                <c:pt idx="27">
                  <c:v>226878</c:v>
                </c:pt>
                <c:pt idx="28">
                  <c:v>210077</c:v>
                </c:pt>
                <c:pt idx="29">
                  <c:v>197758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10204000</c:v>
                </c:pt>
                <c:pt idx="1">
                  <c:v>9468093</c:v>
                </c:pt>
                <c:pt idx="2">
                  <c:v>9186472</c:v>
                </c:pt>
                <c:pt idx="3">
                  <c:v>10212655</c:v>
                </c:pt>
                <c:pt idx="4">
                  <c:v>10270045</c:v>
                </c:pt>
                <c:pt idx="5">
                  <c:v>8890888</c:v>
                </c:pt>
                <c:pt idx="6">
                  <c:v>10462501</c:v>
                </c:pt>
                <c:pt idx="7">
                  <c:v>10693674</c:v>
                </c:pt>
                <c:pt idx="8">
                  <c:v>11896110</c:v>
                </c:pt>
                <c:pt idx="9">
                  <c:v>12358244</c:v>
                </c:pt>
                <c:pt idx="10">
                  <c:v>11790756</c:v>
                </c:pt>
                <c:pt idx="11">
                  <c:v>12026296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5284127</c:v>
                </c:pt>
                <c:pt idx="1">
                  <c:v>4875541</c:v>
                </c:pt>
                <c:pt idx="2">
                  <c:v>4564161</c:v>
                </c:pt>
                <c:pt idx="3">
                  <c:v>4906598</c:v>
                </c:pt>
                <c:pt idx="4">
                  <c:v>4973595</c:v>
                </c:pt>
                <c:pt idx="5">
                  <c:v>4323268</c:v>
                </c:pt>
                <c:pt idx="6">
                  <c:v>5112748</c:v>
                </c:pt>
                <c:pt idx="7">
                  <c:v>5206039</c:v>
                </c:pt>
                <c:pt idx="8">
                  <c:v>5492273</c:v>
                </c:pt>
                <c:pt idx="9">
                  <c:v>5726778</c:v>
                </c:pt>
                <c:pt idx="10">
                  <c:v>5273841</c:v>
                </c:pt>
                <c:pt idx="11">
                  <c:v>5452156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4919873</c:v>
                </c:pt>
                <c:pt idx="1">
                  <c:v>4592552</c:v>
                </c:pt>
                <c:pt idx="2">
                  <c:v>4622311</c:v>
                </c:pt>
                <c:pt idx="3">
                  <c:v>5306057</c:v>
                </c:pt>
                <c:pt idx="4">
                  <c:v>5296450</c:v>
                </c:pt>
                <c:pt idx="5">
                  <c:v>4567620</c:v>
                </c:pt>
                <c:pt idx="6">
                  <c:v>5349753</c:v>
                </c:pt>
                <c:pt idx="7">
                  <c:v>5487635</c:v>
                </c:pt>
                <c:pt idx="8">
                  <c:v>6403837</c:v>
                </c:pt>
                <c:pt idx="9">
                  <c:v>6631466</c:v>
                </c:pt>
                <c:pt idx="10">
                  <c:v>6516915</c:v>
                </c:pt>
                <c:pt idx="11">
                  <c:v>6574140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8" t="s">
        <v>0</v>
      </c>
      <c r="B21" s="39">
        <v>29337</v>
      </c>
      <c r="C21" s="39">
        <v>5429</v>
      </c>
      <c r="D21" s="39">
        <v>16048</v>
      </c>
      <c r="E21" s="39">
        <v>48956</v>
      </c>
      <c r="F21" s="39">
        <v>8076</v>
      </c>
      <c r="G21" s="39">
        <v>18339</v>
      </c>
      <c r="H21" s="37">
        <v>583</v>
      </c>
      <c r="I21" s="37">
        <v>0</v>
      </c>
      <c r="J21" s="37">
        <v>165</v>
      </c>
      <c r="K21" s="37">
        <v>0</v>
      </c>
      <c r="L21" s="37">
        <v>5315</v>
      </c>
      <c r="M21" s="37">
        <v>4363</v>
      </c>
      <c r="N21" s="37">
        <v>309</v>
      </c>
      <c r="O21" s="37">
        <v>1645</v>
      </c>
      <c r="P21" s="37">
        <v>869</v>
      </c>
      <c r="Q21" s="37">
        <v>0</v>
      </c>
      <c r="R21" s="37">
        <v>3130</v>
      </c>
      <c r="S21" s="37">
        <v>697</v>
      </c>
      <c r="T21" s="37">
        <v>1221</v>
      </c>
      <c r="U21" s="37">
        <v>662</v>
      </c>
      <c r="V21" s="37">
        <v>0</v>
      </c>
      <c r="W21" s="37">
        <v>1027</v>
      </c>
      <c r="X21" s="37">
        <v>1128</v>
      </c>
      <c r="Y21" s="37">
        <v>332</v>
      </c>
      <c r="Z21" s="37">
        <v>283</v>
      </c>
      <c r="AA21" s="37">
        <v>1011</v>
      </c>
      <c r="AB21" s="37">
        <v>3810</v>
      </c>
      <c r="AC21" s="37">
        <v>0</v>
      </c>
      <c r="AD21" s="37">
        <v>4843</v>
      </c>
      <c r="AE21" s="37">
        <v>3868</v>
      </c>
      <c r="AF21" s="37">
        <v>0</v>
      </c>
      <c r="AG21" s="39">
        <v>214</v>
      </c>
      <c r="AH21" s="39">
        <v>153</v>
      </c>
      <c r="AI21" s="39">
        <v>5446</v>
      </c>
      <c r="AJ21" s="39">
        <v>516</v>
      </c>
      <c r="AK21" s="17">
        <f>SUM(B21:AJ21)</f>
        <v>167775</v>
      </c>
    </row>
    <row r="22" spans="1:37">
      <c r="A22" s="29" t="s">
        <v>1</v>
      </c>
      <c r="B22" s="39">
        <v>134736</v>
      </c>
      <c r="C22" s="39">
        <v>0</v>
      </c>
      <c r="D22" s="39">
        <v>5196</v>
      </c>
      <c r="E22" s="39">
        <v>32872</v>
      </c>
      <c r="F22" s="39">
        <v>787</v>
      </c>
      <c r="G22" s="39">
        <v>22399</v>
      </c>
      <c r="H22" s="37">
        <v>0</v>
      </c>
      <c r="I22" s="37">
        <v>0</v>
      </c>
      <c r="J22" s="37">
        <v>0</v>
      </c>
      <c r="K22" s="37">
        <v>0</v>
      </c>
      <c r="L22" s="37">
        <v>1145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9">
        <v>0</v>
      </c>
      <c r="AH22" s="39">
        <v>0</v>
      </c>
      <c r="AI22" s="39">
        <v>623</v>
      </c>
      <c r="AJ22" s="39">
        <v>0</v>
      </c>
      <c r="AK22" s="17">
        <f>SUM(B22:AJ22)</f>
        <v>197758</v>
      </c>
    </row>
    <row r="23" spans="1:37">
      <c r="A23" s="1" t="s">
        <v>38</v>
      </c>
      <c r="B23" s="17">
        <f t="shared" ref="B23:G23" si="0">SUM(B21:B22)</f>
        <v>164073</v>
      </c>
      <c r="C23" s="17">
        <f t="shared" si="0"/>
        <v>5429</v>
      </c>
      <c r="D23" s="17">
        <f t="shared" si="0"/>
        <v>21244</v>
      </c>
      <c r="E23" s="17">
        <f t="shared" si="0"/>
        <v>81828</v>
      </c>
      <c r="F23" s="17">
        <f t="shared" si="0"/>
        <v>8863</v>
      </c>
      <c r="G23" s="17">
        <f t="shared" si="0"/>
        <v>40738</v>
      </c>
      <c r="H23" s="17">
        <f t="shared" ref="H23:AF23" si="1">SUM(H21:H22)</f>
        <v>583</v>
      </c>
      <c r="I23" s="17">
        <f t="shared" si="1"/>
        <v>0</v>
      </c>
      <c r="J23" s="17">
        <f t="shared" si="1"/>
        <v>165</v>
      </c>
      <c r="K23" s="17">
        <f t="shared" si="1"/>
        <v>0</v>
      </c>
      <c r="L23" s="17">
        <f t="shared" si="1"/>
        <v>6460</v>
      </c>
      <c r="M23" s="17">
        <f t="shared" si="1"/>
        <v>4363</v>
      </c>
      <c r="N23" s="17">
        <f t="shared" si="1"/>
        <v>309</v>
      </c>
      <c r="O23" s="17">
        <f t="shared" si="1"/>
        <v>1645</v>
      </c>
      <c r="P23" s="17">
        <f t="shared" si="1"/>
        <v>869</v>
      </c>
      <c r="Q23" s="17">
        <f t="shared" si="1"/>
        <v>0</v>
      </c>
      <c r="R23" s="17">
        <f t="shared" si="1"/>
        <v>3130</v>
      </c>
      <c r="S23" s="17">
        <f t="shared" si="1"/>
        <v>697</v>
      </c>
      <c r="T23" s="17">
        <f t="shared" si="1"/>
        <v>1221</v>
      </c>
      <c r="U23" s="17">
        <f t="shared" si="1"/>
        <v>662</v>
      </c>
      <c r="V23" s="17">
        <f t="shared" si="1"/>
        <v>0</v>
      </c>
      <c r="W23" s="17">
        <f t="shared" si="1"/>
        <v>1027</v>
      </c>
      <c r="X23" s="17">
        <f t="shared" si="1"/>
        <v>1128</v>
      </c>
      <c r="Y23" s="17">
        <f t="shared" si="1"/>
        <v>332</v>
      </c>
      <c r="Z23" s="17">
        <f t="shared" si="1"/>
        <v>283</v>
      </c>
      <c r="AA23" s="17">
        <f t="shared" si="1"/>
        <v>1011</v>
      </c>
      <c r="AB23" s="17">
        <f t="shared" si="1"/>
        <v>3810</v>
      </c>
      <c r="AC23" s="17">
        <f t="shared" si="1"/>
        <v>0</v>
      </c>
      <c r="AD23" s="17">
        <f t="shared" si="1"/>
        <v>4843</v>
      </c>
      <c r="AE23" s="17">
        <f t="shared" si="1"/>
        <v>3868</v>
      </c>
      <c r="AF23" s="17">
        <f t="shared" si="1"/>
        <v>0</v>
      </c>
      <c r="AG23" s="17">
        <f>SUM(AG21:AG22)</f>
        <v>214</v>
      </c>
      <c r="AH23" s="17">
        <f>SUM(AH21:AH22)</f>
        <v>153</v>
      </c>
      <c r="AI23" s="17">
        <f>SUM(AI21:AI22)</f>
        <v>6069</v>
      </c>
      <c r="AJ23" s="17">
        <f>SUM(AJ21:AJ22)</f>
        <v>516</v>
      </c>
      <c r="AK23" s="17">
        <f>SUM(B23:AJ23)</f>
        <v>365533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37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37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tabSelected="1" zoomScale="55" zoomScaleNormal="55" workbookViewId="0">
      <selection activeCell="AU30" sqref="AU30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>
      <c r="A2" s="1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0"/>
      <c r="O2" s="30"/>
      <c r="P2" s="30"/>
      <c r="Q2" s="30"/>
      <c r="R2" s="30"/>
      <c r="S2" s="30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idden="1">
      <c r="A3" s="1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hidden="1">
      <c r="A4" s="1" t="s">
        <v>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hidden="1">
      <c r="A5" s="1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hidden="1">
      <c r="A6" s="1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hidden="1">
      <c r="A7" s="1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hidden="1">
      <c r="A8" s="1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hidden="1">
      <c r="A9" s="1" t="s">
        <v>10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hidden="1">
      <c r="A10" s="1" t="s">
        <v>11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idden="1">
      <c r="A11" s="1" t="s">
        <v>12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hidden="1">
      <c r="A12" s="1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idden="1">
      <c r="A13" s="1" t="s">
        <v>14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hidden="1">
      <c r="A14" s="1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idden="1">
      <c r="A15" s="1" t="s">
        <v>16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hidden="1">
      <c r="A16" s="1" t="s">
        <v>17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idden="1">
      <c r="A17" s="1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hidden="1">
      <c r="A18" s="1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idden="1">
      <c r="A19" s="1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idden="1">
      <c r="A20" s="1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>
      <c r="A21" s="21" t="s">
        <v>0</v>
      </c>
      <c r="B21" s="39">
        <v>214</v>
      </c>
      <c r="C21" s="39">
        <v>34</v>
      </c>
      <c r="D21" s="39">
        <v>113</v>
      </c>
      <c r="E21" s="39">
        <v>312</v>
      </c>
      <c r="F21" s="39">
        <v>48</v>
      </c>
      <c r="G21" s="39">
        <v>128</v>
      </c>
      <c r="H21" s="37">
        <v>4</v>
      </c>
      <c r="I21" s="37">
        <v>0</v>
      </c>
      <c r="J21" s="37">
        <v>2</v>
      </c>
      <c r="K21" s="37">
        <v>0</v>
      </c>
      <c r="L21" s="37">
        <v>36</v>
      </c>
      <c r="M21" s="37">
        <v>28</v>
      </c>
      <c r="N21" s="37">
        <v>2</v>
      </c>
      <c r="O21" s="37">
        <v>10</v>
      </c>
      <c r="P21" s="37">
        <v>6</v>
      </c>
      <c r="Q21" s="37">
        <v>0</v>
      </c>
      <c r="R21" s="37">
        <v>20</v>
      </c>
      <c r="S21" s="37">
        <v>4</v>
      </c>
      <c r="T21" s="37">
        <v>8</v>
      </c>
      <c r="U21" s="37">
        <v>4</v>
      </c>
      <c r="V21" s="37">
        <v>0</v>
      </c>
      <c r="W21" s="37">
        <v>6</v>
      </c>
      <c r="X21" s="37">
        <v>8</v>
      </c>
      <c r="Y21" s="37">
        <v>2</v>
      </c>
      <c r="Z21" s="37">
        <v>6</v>
      </c>
      <c r="AA21" s="37">
        <v>6</v>
      </c>
      <c r="AB21" s="37">
        <v>24</v>
      </c>
      <c r="AC21" s="37">
        <v>0</v>
      </c>
      <c r="AD21" s="37">
        <v>30</v>
      </c>
      <c r="AE21" s="37">
        <v>26</v>
      </c>
      <c r="AF21" s="37">
        <v>0</v>
      </c>
      <c r="AG21" s="39">
        <v>4</v>
      </c>
      <c r="AH21" s="39">
        <v>4</v>
      </c>
      <c r="AI21" s="39">
        <v>60</v>
      </c>
      <c r="AJ21" s="39">
        <v>6</v>
      </c>
      <c r="AK21" s="22">
        <f>SUM(B21:AJ21)</f>
        <v>1155</v>
      </c>
    </row>
    <row r="22" spans="1:37">
      <c r="A22" s="23" t="s">
        <v>1</v>
      </c>
      <c r="B22" s="39">
        <v>704</v>
      </c>
      <c r="C22" s="39">
        <v>0</v>
      </c>
      <c r="D22" s="39">
        <v>36</v>
      </c>
      <c r="E22" s="39">
        <v>217</v>
      </c>
      <c r="F22" s="39">
        <v>6</v>
      </c>
      <c r="G22" s="39">
        <v>125</v>
      </c>
      <c r="H22" s="37">
        <v>0</v>
      </c>
      <c r="I22" s="37">
        <v>0</v>
      </c>
      <c r="J22" s="37">
        <v>0</v>
      </c>
      <c r="K22" s="37">
        <v>0</v>
      </c>
      <c r="L22" s="37">
        <v>9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9">
        <v>0</v>
      </c>
      <c r="AH22" s="39">
        <v>0</v>
      </c>
      <c r="AI22" s="39">
        <v>7</v>
      </c>
      <c r="AJ22" s="39">
        <v>0</v>
      </c>
      <c r="AK22" s="22">
        <f>SUM(B22:AJ22)</f>
        <v>1104</v>
      </c>
    </row>
    <row r="23" spans="1:37">
      <c r="A23" s="1" t="s">
        <v>38</v>
      </c>
      <c r="B23" s="22">
        <f>SUM(B21:B22)</f>
        <v>918</v>
      </c>
      <c r="C23" s="22">
        <f t="shared" ref="C23:AJ23" si="0">SUM(C21:C22)</f>
        <v>34</v>
      </c>
      <c r="D23" s="22">
        <f t="shared" si="0"/>
        <v>149</v>
      </c>
      <c r="E23" s="22">
        <f t="shared" si="0"/>
        <v>529</v>
      </c>
      <c r="F23" s="22">
        <f t="shared" si="0"/>
        <v>54</v>
      </c>
      <c r="G23" s="22">
        <f t="shared" si="0"/>
        <v>253</v>
      </c>
      <c r="H23" s="22">
        <f t="shared" si="0"/>
        <v>4</v>
      </c>
      <c r="I23" s="22">
        <f t="shared" si="0"/>
        <v>0</v>
      </c>
      <c r="J23" s="22">
        <f t="shared" si="0"/>
        <v>2</v>
      </c>
      <c r="K23" s="22">
        <f t="shared" si="0"/>
        <v>0</v>
      </c>
      <c r="L23" s="22">
        <f t="shared" si="0"/>
        <v>45</v>
      </c>
      <c r="M23" s="22">
        <f t="shared" si="0"/>
        <v>28</v>
      </c>
      <c r="N23" s="22">
        <f t="shared" si="0"/>
        <v>2</v>
      </c>
      <c r="O23" s="22">
        <f t="shared" si="0"/>
        <v>10</v>
      </c>
      <c r="P23" s="22">
        <f t="shared" si="0"/>
        <v>6</v>
      </c>
      <c r="Q23" s="22">
        <f t="shared" si="0"/>
        <v>0</v>
      </c>
      <c r="R23" s="22">
        <f t="shared" si="0"/>
        <v>20</v>
      </c>
      <c r="S23" s="22">
        <f t="shared" si="0"/>
        <v>4</v>
      </c>
      <c r="T23" s="22">
        <f t="shared" si="0"/>
        <v>8</v>
      </c>
      <c r="U23" s="22">
        <f t="shared" si="0"/>
        <v>4</v>
      </c>
      <c r="V23" s="22">
        <f t="shared" si="0"/>
        <v>0</v>
      </c>
      <c r="W23" s="22">
        <f t="shared" si="0"/>
        <v>6</v>
      </c>
      <c r="X23" s="22">
        <f t="shared" si="0"/>
        <v>8</v>
      </c>
      <c r="Y23" s="22">
        <f t="shared" si="0"/>
        <v>2</v>
      </c>
      <c r="Z23" s="22">
        <f t="shared" si="0"/>
        <v>6</v>
      </c>
      <c r="AA23" s="22">
        <f t="shared" si="0"/>
        <v>6</v>
      </c>
      <c r="AB23" s="22">
        <f t="shared" si="0"/>
        <v>24</v>
      </c>
      <c r="AC23" s="22">
        <f t="shared" si="0"/>
        <v>0</v>
      </c>
      <c r="AD23" s="22">
        <f t="shared" si="0"/>
        <v>30</v>
      </c>
      <c r="AE23" s="22">
        <f t="shared" si="0"/>
        <v>26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67</v>
      </c>
      <c r="AJ23" s="22">
        <f t="shared" si="0"/>
        <v>6</v>
      </c>
      <c r="AK23" s="22">
        <f>SUM(B23:AJ23)</f>
        <v>2259</v>
      </c>
    </row>
    <row r="24" spans="1:37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37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55" zoomScaleNormal="55" zoomScaleSheetLayoutView="70" workbookViewId="0">
      <selection activeCell="AF19" sqref="AF19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16384" width="9" style="1"/>
  </cols>
  <sheetData>
    <row r="4" spans="1:33">
      <c r="C4" s="7"/>
      <c r="D4" s="8">
        <v>45376</v>
      </c>
      <c r="E4" s="8">
        <v>45377</v>
      </c>
      <c r="F4" s="8">
        <v>45378</v>
      </c>
      <c r="G4" s="8">
        <v>45379</v>
      </c>
      <c r="H4" s="8">
        <v>45380</v>
      </c>
      <c r="I4" s="8">
        <v>45381</v>
      </c>
      <c r="J4" s="8">
        <v>45382</v>
      </c>
      <c r="K4" s="38">
        <v>45383</v>
      </c>
      <c r="L4" s="38">
        <v>45384</v>
      </c>
      <c r="M4" s="38">
        <v>45385</v>
      </c>
      <c r="N4" s="38">
        <v>45386</v>
      </c>
      <c r="O4" s="38">
        <v>45387</v>
      </c>
      <c r="P4" s="38">
        <v>45388</v>
      </c>
      <c r="Q4" s="38">
        <v>45389</v>
      </c>
      <c r="R4" s="38">
        <v>45390</v>
      </c>
      <c r="S4" s="38">
        <v>45391</v>
      </c>
      <c r="T4" s="38">
        <v>45392</v>
      </c>
      <c r="U4" s="38">
        <v>45393</v>
      </c>
      <c r="V4" s="38">
        <v>45394</v>
      </c>
      <c r="W4" s="38">
        <v>45395</v>
      </c>
      <c r="X4" s="38">
        <v>45396</v>
      </c>
      <c r="Y4" s="38">
        <v>45397</v>
      </c>
      <c r="Z4" s="38">
        <v>45398</v>
      </c>
      <c r="AA4" s="38">
        <v>45399</v>
      </c>
      <c r="AB4" s="38">
        <v>45400</v>
      </c>
      <c r="AC4" s="38">
        <v>45401</v>
      </c>
      <c r="AD4" s="38">
        <v>45402</v>
      </c>
      <c r="AE4" s="38">
        <v>45403</v>
      </c>
      <c r="AF4" s="38">
        <v>45404</v>
      </c>
      <c r="AG4" s="38">
        <v>45405</v>
      </c>
    </row>
    <row r="5" spans="1:33">
      <c r="A5" s="5"/>
      <c r="B5" s="5"/>
      <c r="C5" s="9" t="s">
        <v>0</v>
      </c>
      <c r="D5" s="17">
        <v>177897</v>
      </c>
      <c r="E5" s="17">
        <v>178338</v>
      </c>
      <c r="F5" s="17">
        <v>175559</v>
      </c>
      <c r="G5" s="17">
        <v>179971</v>
      </c>
      <c r="H5" s="17">
        <v>183726</v>
      </c>
      <c r="I5" s="17">
        <v>177989</v>
      </c>
      <c r="J5" s="17">
        <v>182763</v>
      </c>
      <c r="K5" s="17">
        <v>177481</v>
      </c>
      <c r="L5" s="17">
        <v>172474</v>
      </c>
      <c r="M5" s="17">
        <v>169037</v>
      </c>
      <c r="N5" s="17">
        <v>169747</v>
      </c>
      <c r="O5" s="17">
        <v>177383</v>
      </c>
      <c r="P5" s="17">
        <v>175895</v>
      </c>
      <c r="Q5" s="17">
        <v>168268</v>
      </c>
      <c r="R5" s="17">
        <v>175974</v>
      </c>
      <c r="S5" s="17">
        <v>168950</v>
      </c>
      <c r="T5" s="17">
        <v>169876</v>
      </c>
      <c r="U5" s="17">
        <v>172853</v>
      </c>
      <c r="V5" s="17">
        <v>177535</v>
      </c>
      <c r="W5" s="17">
        <v>166514</v>
      </c>
      <c r="X5" s="17">
        <v>168804</v>
      </c>
      <c r="Y5" s="17">
        <v>176649</v>
      </c>
      <c r="Z5" s="17">
        <v>182515</v>
      </c>
      <c r="AA5" s="17">
        <v>176450</v>
      </c>
      <c r="AB5" s="17">
        <v>171570</v>
      </c>
      <c r="AC5" s="17">
        <v>170135</v>
      </c>
      <c r="AD5" s="17">
        <v>168298</v>
      </c>
      <c r="AE5" s="17">
        <v>174171</v>
      </c>
      <c r="AF5" s="17">
        <v>174784</v>
      </c>
      <c r="AG5" s="17">
        <v>167775</v>
      </c>
    </row>
    <row r="6" spans="1:33">
      <c r="A6" s="5"/>
      <c r="B6" s="6"/>
      <c r="C6" s="10" t="s">
        <v>1</v>
      </c>
      <c r="D6" s="17">
        <v>206110</v>
      </c>
      <c r="E6" s="17">
        <v>199930</v>
      </c>
      <c r="F6" s="17">
        <v>206846</v>
      </c>
      <c r="G6" s="17">
        <v>206631</v>
      </c>
      <c r="H6" s="17">
        <v>217639</v>
      </c>
      <c r="I6" s="17">
        <v>213382</v>
      </c>
      <c r="J6" s="17">
        <v>207283</v>
      </c>
      <c r="K6" s="17">
        <v>201000</v>
      </c>
      <c r="L6" s="17">
        <v>192030</v>
      </c>
      <c r="M6" s="17">
        <v>195205</v>
      </c>
      <c r="N6" s="17">
        <v>189752</v>
      </c>
      <c r="O6" s="17">
        <v>205179</v>
      </c>
      <c r="P6" s="17">
        <v>207714</v>
      </c>
      <c r="Q6" s="17">
        <v>214045</v>
      </c>
      <c r="R6" s="17">
        <v>202162</v>
      </c>
      <c r="S6" s="17">
        <v>200247</v>
      </c>
      <c r="T6" s="17">
        <v>214428</v>
      </c>
      <c r="U6" s="17">
        <v>213799</v>
      </c>
      <c r="V6" s="17">
        <v>229073</v>
      </c>
      <c r="W6" s="17">
        <v>219403</v>
      </c>
      <c r="X6" s="17">
        <v>212191</v>
      </c>
      <c r="Y6" s="17">
        <v>210772</v>
      </c>
      <c r="Z6" s="17">
        <v>213638</v>
      </c>
      <c r="AA6" s="17">
        <v>216004</v>
      </c>
      <c r="AB6" s="17">
        <v>201159</v>
      </c>
      <c r="AC6" s="17">
        <v>209498</v>
      </c>
      <c r="AD6" s="17">
        <v>210081</v>
      </c>
      <c r="AE6" s="17">
        <v>226878</v>
      </c>
      <c r="AF6" s="17">
        <v>210077</v>
      </c>
      <c r="AG6" s="17">
        <v>197758</v>
      </c>
    </row>
    <row r="7" spans="1:33">
      <c r="A7" s="5"/>
      <c r="C7" s="11" t="s">
        <v>2</v>
      </c>
      <c r="D7" s="17">
        <v>384007</v>
      </c>
      <c r="E7" s="17">
        <v>378268</v>
      </c>
      <c r="F7" s="17">
        <v>382405</v>
      </c>
      <c r="G7" s="17">
        <v>386602</v>
      </c>
      <c r="H7" s="17">
        <v>401365</v>
      </c>
      <c r="I7" s="17">
        <v>391371</v>
      </c>
      <c r="J7" s="17">
        <v>390046</v>
      </c>
      <c r="K7" s="17">
        <v>378481</v>
      </c>
      <c r="L7" s="17">
        <v>364504</v>
      </c>
      <c r="M7" s="17">
        <v>364242</v>
      </c>
      <c r="N7" s="17">
        <v>359499</v>
      </c>
      <c r="O7" s="17">
        <v>382562</v>
      </c>
      <c r="P7" s="17">
        <v>383609</v>
      </c>
      <c r="Q7" s="17">
        <v>382313</v>
      </c>
      <c r="R7" s="17">
        <v>378136</v>
      </c>
      <c r="S7" s="17">
        <v>369197</v>
      </c>
      <c r="T7" s="17">
        <v>384304</v>
      </c>
      <c r="U7" s="17">
        <v>386652</v>
      </c>
      <c r="V7" s="17">
        <v>406608</v>
      </c>
      <c r="W7" s="17">
        <v>385917</v>
      </c>
      <c r="X7" s="17">
        <v>380995</v>
      </c>
      <c r="Y7" s="17">
        <v>387421</v>
      </c>
      <c r="Z7" s="17">
        <v>396153</v>
      </c>
      <c r="AA7" s="17">
        <v>392454</v>
      </c>
      <c r="AB7" s="17">
        <v>372729</v>
      </c>
      <c r="AC7" s="17">
        <v>379633</v>
      </c>
      <c r="AD7" s="17">
        <v>378379</v>
      </c>
      <c r="AE7" s="17">
        <v>401049</v>
      </c>
      <c r="AF7" s="17">
        <v>384861</v>
      </c>
      <c r="AG7" s="17">
        <v>365533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L46" sqref="L46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13.14062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12">
        <v>45017</v>
      </c>
      <c r="E4" s="12">
        <v>45047</v>
      </c>
      <c r="F4" s="12">
        <v>45078</v>
      </c>
      <c r="G4" s="12">
        <v>45108</v>
      </c>
      <c r="H4" s="12">
        <v>45139</v>
      </c>
      <c r="I4" s="12">
        <v>45170</v>
      </c>
      <c r="J4" s="12">
        <v>45200</v>
      </c>
      <c r="K4" s="12">
        <v>45231</v>
      </c>
      <c r="L4" s="12">
        <v>45261</v>
      </c>
      <c r="M4" s="32">
        <v>45292</v>
      </c>
      <c r="N4" s="32">
        <v>45323</v>
      </c>
      <c r="O4" s="32">
        <v>45352</v>
      </c>
    </row>
    <row r="5" spans="1:32">
      <c r="A5" s="4"/>
      <c r="B5" s="4"/>
      <c r="C5" s="13" t="s">
        <v>0</v>
      </c>
      <c r="D5" s="14">
        <v>5284127</v>
      </c>
      <c r="E5" s="14">
        <v>4875541</v>
      </c>
      <c r="F5" s="14">
        <v>4564161</v>
      </c>
      <c r="G5" s="14">
        <v>4906598</v>
      </c>
      <c r="H5" s="14">
        <v>4973595</v>
      </c>
      <c r="I5" s="14">
        <v>4323268</v>
      </c>
      <c r="J5" s="14">
        <v>5112748</v>
      </c>
      <c r="K5" s="14">
        <v>5206039</v>
      </c>
      <c r="L5" s="14">
        <v>5492273</v>
      </c>
      <c r="M5" s="33">
        <v>5726778</v>
      </c>
      <c r="N5" s="33">
        <v>5273841</v>
      </c>
      <c r="O5" s="33">
        <v>5452156</v>
      </c>
    </row>
    <row r="6" spans="1:32">
      <c r="A6" s="4"/>
      <c r="B6" s="4"/>
      <c r="C6" s="15" t="s">
        <v>1</v>
      </c>
      <c r="D6" s="14">
        <v>4919873</v>
      </c>
      <c r="E6" s="14">
        <v>4592552</v>
      </c>
      <c r="F6" s="14">
        <v>4622311</v>
      </c>
      <c r="G6" s="14">
        <v>5306057</v>
      </c>
      <c r="H6" s="14">
        <v>5296450</v>
      </c>
      <c r="I6" s="14">
        <v>4567620</v>
      </c>
      <c r="J6" s="14">
        <v>5349753</v>
      </c>
      <c r="K6" s="14">
        <v>5487635</v>
      </c>
      <c r="L6" s="14">
        <v>6403837</v>
      </c>
      <c r="M6" s="33">
        <v>6631466</v>
      </c>
      <c r="N6" s="33">
        <v>6516915</v>
      </c>
      <c r="O6" s="33">
        <v>6574140</v>
      </c>
    </row>
    <row r="7" spans="1:32">
      <c r="C7" s="16" t="s">
        <v>2</v>
      </c>
      <c r="D7" s="14">
        <f t="shared" ref="D7:J7" si="0">SUM(D5:D6)</f>
        <v>10204000</v>
      </c>
      <c r="E7" s="14">
        <f t="shared" si="0"/>
        <v>9468093</v>
      </c>
      <c r="F7" s="14">
        <f t="shared" si="0"/>
        <v>9186472</v>
      </c>
      <c r="G7" s="14">
        <f t="shared" si="0"/>
        <v>10212655</v>
      </c>
      <c r="H7" s="14">
        <f t="shared" si="0"/>
        <v>10270045</v>
      </c>
      <c r="I7" s="14">
        <f t="shared" si="0"/>
        <v>8890888</v>
      </c>
      <c r="J7" s="14">
        <f t="shared" si="0"/>
        <v>10462501</v>
      </c>
      <c r="K7" s="14">
        <f>SUM(K5:K6)</f>
        <v>10693674</v>
      </c>
      <c r="L7" s="14">
        <v>11896110</v>
      </c>
      <c r="M7" s="33">
        <v>12358244</v>
      </c>
      <c r="N7" s="33">
        <v>11790756</v>
      </c>
      <c r="O7" s="33">
        <v>12026296</v>
      </c>
    </row>
    <row r="8" spans="1:32">
      <c r="A8" s="4"/>
      <c r="B8" s="4"/>
      <c r="C8" s="4"/>
      <c r="AF8" s="7" t="s">
        <v>57</v>
      </c>
    </row>
    <row r="9" spans="1:32">
      <c r="A9" s="4"/>
      <c r="B9" s="4"/>
      <c r="C9" s="4"/>
      <c r="O9" s="25"/>
      <c r="P9" s="25"/>
      <c r="Q9" s="25"/>
    </row>
    <row r="10" spans="1:32">
      <c r="R10" s="24"/>
    </row>
    <row r="11" spans="1:32">
      <c r="R11" s="24"/>
    </row>
    <row r="12" spans="1:32">
      <c r="R12" s="24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6" customFormat="1">
      <c r="A1" s="35" t="s">
        <v>40</v>
      </c>
      <c r="B1" s="35" t="s">
        <v>41</v>
      </c>
      <c r="C1" s="35" t="s">
        <v>42</v>
      </c>
      <c r="D1" s="36" t="s">
        <v>49</v>
      </c>
      <c r="G1" s="36">
        <v>1</v>
      </c>
      <c r="H1" s="36" t="s">
        <v>50</v>
      </c>
    </row>
    <row r="2" spans="1:8" s="36" customFormat="1">
      <c r="A2" s="36">
        <v>23</v>
      </c>
      <c r="B2" s="36" t="s">
        <v>56</v>
      </c>
      <c r="C2" s="36">
        <v>2024</v>
      </c>
      <c r="D2" s="36">
        <f>C2-1</f>
        <v>2023</v>
      </c>
      <c r="G2" s="36">
        <v>2</v>
      </c>
      <c r="H2" s="36" t="s">
        <v>51</v>
      </c>
    </row>
    <row r="3" spans="1:8" ht="52.5" hidden="1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4" t="str">
        <f>A5&amp;$A$2&amp;VLOOKUP($A$2,$G$1:$H$31,2,0)&amp;" "&amp;$B$2&amp;" "&amp;$C$2</f>
        <v>Number of Total Passengers as of 23rd April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4" t="str">
        <f>A7&amp;$A$2&amp;VLOOKUP($A$2,$G$1:$H$31,2,0)&amp;" "&amp;$B$2&amp;" "&amp;$C$2</f>
        <v>Number of Total Flights as of 23rd April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4" t="str">
        <f>A9&amp;$A$2&amp;VLOOKUP($A$2,$G$1:$H$31,2,0)&amp;" "&amp;$B$2&amp;" "&amp;$C$2</f>
        <v>Total Passengers as of 23rd April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4" t="str">
        <f>A11&amp;$B$2&amp;" "&amp;$D$2</f>
        <v>Total Passengers since April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e888b3db-7650-4fb5-87c2-1adeb607d113"/>
    <ds:schemaRef ds:uri="d1f8fc93-d40b-44ac-9772-57f29c0b5a0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2024-04-24T09:30:48Z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