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yut.y\OneDrive - CAAT\Desktop\Daily\"/>
    </mc:Choice>
  </mc:AlternateContent>
  <xr:revisionPtr revIDLastSave="13" documentId="8_{D4466C02-71FD-411D-93B1-492333EE8E9E}" xr6:coauthVersionLast="36" xr6:coauthVersionMax="47" xr10:uidLastSave="{81D3961A-1BA9-4C43-8614-5193A774AC1F}"/>
  <bookViews>
    <workbookView xWindow="-105" yWindow="-105" windowWidth="23250" windowHeight="1257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36" l="1"/>
  <c r="C23" i="236"/>
  <c r="B23" i="235" l="1"/>
  <c r="C23" i="235"/>
  <c r="AG23" i="235" l="1"/>
  <c r="AH23" i="235"/>
  <c r="AK21" i="236" l="1"/>
  <c r="AK22" i="236"/>
  <c r="AG23" i="236"/>
  <c r="AH23" i="236"/>
  <c r="B9" i="240"/>
  <c r="B7" i="240"/>
  <c r="B5" i="240"/>
  <c r="D2" i="240"/>
  <c r="B11" i="240"/>
  <c r="D7" i="238"/>
  <c r="E7" i="238"/>
  <c r="F7" i="238"/>
  <c r="G7" i="238"/>
  <c r="H7" i="238"/>
  <c r="I7" i="238"/>
  <c r="J7" i="238"/>
  <c r="K7" i="238"/>
  <c r="L7" i="238"/>
  <c r="H23" i="235"/>
  <c r="I23" i="235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<sst xmlns="http://schemas.openxmlformats.org/spreadsheetml/2006/main" count="168" uniqueCount="58">
  <si>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</si>
  <si>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</si>
  <si>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</si>
  <si>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</si>
  <si>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</si>
  <si>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</si>
  <si>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</si>
  <si>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</si>
  <si>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</si>
  <si>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</si>
  <si>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</si>
  <si>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</si>
  <si>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</si>
  <si>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</si>
  <si>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</si>
  <si>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</si>
  <si>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</si>
  <si>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</si>
  <si>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</si>
  <si>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</si>
  <si>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</si>
  <si>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</si>
  <si>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</si>
  <si>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</si>
  <si>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</si>
  <si>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</si>
  <si>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</si>
  <si>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</si>
  <si>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</si>
  <si>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</si>
  <si>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</si>
  <si>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</si>
  <si>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</si>
  <si>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</si>
  <si>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</si>
  <si>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</si>
  <si>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</si>
  <si>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</si>
  <si>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</si>
  <si>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</si>
  <si>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ก.พ.67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</si>
  <si>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</si>
  <si>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</si>
  <si>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</si>
  <si>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</si>
  <si>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</si>
  <si>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</si>
  <si>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</si>
  <si>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</si>
  <si>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</si>
  <si>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</si>
  <si>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March</t>
  </si>
  <si>
    <t>st</t>
  </si>
  <si>
    <t>nd</t>
  </si>
  <si>
    <t>rd</t>
  </si>
  <si>
    <t>th</t>
  </si>
  <si>
    <t>30-Days PAX</t>
  </si>
  <si>
    <t>12-Months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</si>
</sst>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  <font>
      <sz val="11"/>
      <color theme="1"/>
      <name val="Tahoma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88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89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4" fillId="0" borderId="0" xfId="4" applyNumberFormat="1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0" fillId="0" borderId="0" xfId="0" applyNumberFormat="1"/>
    <xf numFmtId="189" fontId="6" fillId="4" borderId="1" xfId="1" applyNumberFormat="1" applyFont="1" applyFill="1" applyBorder="1" applyAlignment="1">
      <alignment horizontal="center" vertical="center"/>
    </xf>
    <xf numFmtId="188" fontId="6" fillId="4" borderId="1" xfId="1" applyNumberFormat="1" applyFont="1" applyFill="1" applyBorder="1" applyAlignment="1">
      <alignment horizontal="center"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15" fillId="0" borderId="0" xfId="0" applyNumberFormat="1" applyFon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30th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31092</c:v>
                </c:pt>
                <c:pt idx="1">
                  <c:v>50956</c:v>
                </c:pt>
                <c:pt idx="2">
                  <c:v>18998</c:v>
                </c:pt>
                <c:pt idx="3">
                  <c:v>17598</c:v>
                </c:pt>
                <c:pt idx="4">
                  <c:v>7973</c:v>
                </c:pt>
                <c:pt idx="5">
                  <c:v>5322</c:v>
                </c:pt>
                <c:pt idx="6">
                  <c:v>350</c:v>
                </c:pt>
                <c:pt idx="7">
                  <c:v>148</c:v>
                </c:pt>
                <c:pt idx="8">
                  <c:v>0</c:v>
                </c:pt>
                <c:pt idx="9">
                  <c:v>5911</c:v>
                </c:pt>
                <c:pt idx="10">
                  <c:v>5190</c:v>
                </c:pt>
                <c:pt idx="11">
                  <c:v>337</c:v>
                </c:pt>
                <c:pt idx="12">
                  <c:v>1710</c:v>
                </c:pt>
                <c:pt idx="13">
                  <c:v>1036</c:v>
                </c:pt>
                <c:pt idx="14">
                  <c:v>2831</c:v>
                </c:pt>
                <c:pt idx="15">
                  <c:v>608</c:v>
                </c:pt>
                <c:pt idx="16">
                  <c:v>1027</c:v>
                </c:pt>
                <c:pt idx="17">
                  <c:v>814</c:v>
                </c:pt>
                <c:pt idx="18">
                  <c:v>1279</c:v>
                </c:pt>
                <c:pt idx="19">
                  <c:v>1036</c:v>
                </c:pt>
                <c:pt idx="20">
                  <c:v>345</c:v>
                </c:pt>
                <c:pt idx="21">
                  <c:v>221</c:v>
                </c:pt>
                <c:pt idx="22">
                  <c:v>1005</c:v>
                </c:pt>
                <c:pt idx="23">
                  <c:v>4098</c:v>
                </c:pt>
                <c:pt idx="24">
                  <c:v>303</c:v>
                </c:pt>
                <c:pt idx="25">
                  <c:v>5216</c:v>
                </c:pt>
                <c:pt idx="26">
                  <c:v>3797</c:v>
                </c:pt>
                <c:pt idx="27">
                  <c:v>257</c:v>
                </c:pt>
                <c:pt idx="28">
                  <c:v>225</c:v>
                </c:pt>
                <c:pt idx="29">
                  <c:v>8056</c:v>
                </c:pt>
                <c:pt idx="3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139694</c:v>
                </c:pt>
                <c:pt idx="1">
                  <c:v>34918</c:v>
                </c:pt>
                <c:pt idx="2">
                  <c:v>28809</c:v>
                </c:pt>
                <c:pt idx="3">
                  <c:v>6452</c:v>
                </c:pt>
                <c:pt idx="4">
                  <c:v>793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699</c:v>
                </c:pt>
                <c:pt idx="30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30th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213</c:v>
                </c:pt>
                <c:pt idx="1">
                  <c:v>306</c:v>
                </c:pt>
                <c:pt idx="2">
                  <c:v>124</c:v>
                </c:pt>
                <c:pt idx="3">
                  <c:v>114</c:v>
                </c:pt>
                <c:pt idx="4">
                  <c:v>47</c:v>
                </c:pt>
                <c:pt idx="5">
                  <c:v>32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36</c:v>
                </c:pt>
                <c:pt idx="10">
                  <c:v>32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705</c:v>
                </c:pt>
                <c:pt idx="1">
                  <c:v>219</c:v>
                </c:pt>
                <c:pt idx="2">
                  <c:v>146</c:v>
                </c:pt>
                <c:pt idx="3">
                  <c:v>41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30th March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403942</c:v>
                </c:pt>
                <c:pt idx="1">
                  <c:v>398265</c:v>
                </c:pt>
                <c:pt idx="2">
                  <c:v>405696</c:v>
                </c:pt>
                <c:pt idx="3">
                  <c:v>389339</c:v>
                </c:pt>
                <c:pt idx="4">
                  <c:v>376483</c:v>
                </c:pt>
                <c:pt idx="5">
                  <c:v>383951</c:v>
                </c:pt>
                <c:pt idx="6">
                  <c:v>386680</c:v>
                </c:pt>
                <c:pt idx="7">
                  <c:v>401207</c:v>
                </c:pt>
                <c:pt idx="8">
                  <c:v>392160</c:v>
                </c:pt>
                <c:pt idx="9">
                  <c:v>410593</c:v>
                </c:pt>
                <c:pt idx="10">
                  <c:v>382784</c:v>
                </c:pt>
                <c:pt idx="11">
                  <c:v>369040</c:v>
                </c:pt>
                <c:pt idx="12">
                  <c:v>370001</c:v>
                </c:pt>
                <c:pt idx="13">
                  <c:v>373542</c:v>
                </c:pt>
                <c:pt idx="14">
                  <c:v>395254</c:v>
                </c:pt>
                <c:pt idx="15">
                  <c:v>386753</c:v>
                </c:pt>
                <c:pt idx="16">
                  <c:v>395676</c:v>
                </c:pt>
                <c:pt idx="17">
                  <c:v>380696</c:v>
                </c:pt>
                <c:pt idx="18">
                  <c:v>364869</c:v>
                </c:pt>
                <c:pt idx="19">
                  <c:v>377253</c:v>
                </c:pt>
                <c:pt idx="20">
                  <c:v>383238</c:v>
                </c:pt>
                <c:pt idx="21">
                  <c:v>392338</c:v>
                </c:pt>
                <c:pt idx="22">
                  <c:v>391461</c:v>
                </c:pt>
                <c:pt idx="23">
                  <c:v>401011</c:v>
                </c:pt>
                <c:pt idx="24">
                  <c:v>384007</c:v>
                </c:pt>
                <c:pt idx="25">
                  <c:v>378268</c:v>
                </c:pt>
                <c:pt idx="26">
                  <c:v>382405</c:v>
                </c:pt>
                <c:pt idx="27">
                  <c:v>386602</c:v>
                </c:pt>
                <c:pt idx="28">
                  <c:v>401365</c:v>
                </c:pt>
                <c:pt idx="29">
                  <c:v>391371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176738</c:v>
                </c:pt>
                <c:pt idx="1">
                  <c:v>169776</c:v>
                </c:pt>
                <c:pt idx="2">
                  <c:v>177574</c:v>
                </c:pt>
                <c:pt idx="3">
                  <c:v>172111</c:v>
                </c:pt>
                <c:pt idx="4">
                  <c:v>167172</c:v>
                </c:pt>
                <c:pt idx="5">
                  <c:v>167415</c:v>
                </c:pt>
                <c:pt idx="6">
                  <c:v>173646</c:v>
                </c:pt>
                <c:pt idx="7">
                  <c:v>181063</c:v>
                </c:pt>
                <c:pt idx="8">
                  <c:v>172845</c:v>
                </c:pt>
                <c:pt idx="9">
                  <c:v>185461</c:v>
                </c:pt>
                <c:pt idx="10">
                  <c:v>173365</c:v>
                </c:pt>
                <c:pt idx="11">
                  <c:v>168653</c:v>
                </c:pt>
                <c:pt idx="12">
                  <c:v>169090</c:v>
                </c:pt>
                <c:pt idx="13">
                  <c:v>171519</c:v>
                </c:pt>
                <c:pt idx="14">
                  <c:v>180285</c:v>
                </c:pt>
                <c:pt idx="15">
                  <c:v>172727</c:v>
                </c:pt>
                <c:pt idx="16">
                  <c:v>178554</c:v>
                </c:pt>
                <c:pt idx="17">
                  <c:v>176152</c:v>
                </c:pt>
                <c:pt idx="18">
                  <c:v>171768</c:v>
                </c:pt>
                <c:pt idx="19">
                  <c:v>174596</c:v>
                </c:pt>
                <c:pt idx="20">
                  <c:v>177563</c:v>
                </c:pt>
                <c:pt idx="21">
                  <c:v>179461</c:v>
                </c:pt>
                <c:pt idx="22">
                  <c:v>175763</c:v>
                </c:pt>
                <c:pt idx="23">
                  <c:v>182616</c:v>
                </c:pt>
                <c:pt idx="24">
                  <c:v>177897</c:v>
                </c:pt>
                <c:pt idx="25">
                  <c:v>178338</c:v>
                </c:pt>
                <c:pt idx="26">
                  <c:v>175559</c:v>
                </c:pt>
                <c:pt idx="27">
                  <c:v>179971</c:v>
                </c:pt>
                <c:pt idx="28">
                  <c:v>183726</c:v>
                </c:pt>
                <c:pt idx="29">
                  <c:v>177989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227204</c:v>
                </c:pt>
                <c:pt idx="1">
                  <c:v>228489</c:v>
                </c:pt>
                <c:pt idx="2">
                  <c:v>228122</c:v>
                </c:pt>
                <c:pt idx="3">
                  <c:v>217228</c:v>
                </c:pt>
                <c:pt idx="4">
                  <c:v>209311</c:v>
                </c:pt>
                <c:pt idx="5">
                  <c:v>216536</c:v>
                </c:pt>
                <c:pt idx="6">
                  <c:v>213034</c:v>
                </c:pt>
                <c:pt idx="7">
                  <c:v>220144</c:v>
                </c:pt>
                <c:pt idx="8">
                  <c:v>219315</c:v>
                </c:pt>
                <c:pt idx="9">
                  <c:v>225132</c:v>
                </c:pt>
                <c:pt idx="10">
                  <c:v>209419</c:v>
                </c:pt>
                <c:pt idx="11">
                  <c:v>200387</c:v>
                </c:pt>
                <c:pt idx="12">
                  <c:v>200911</c:v>
                </c:pt>
                <c:pt idx="13">
                  <c:v>202023</c:v>
                </c:pt>
                <c:pt idx="14">
                  <c:v>214969</c:v>
                </c:pt>
                <c:pt idx="15">
                  <c:v>214026</c:v>
                </c:pt>
                <c:pt idx="16">
                  <c:v>217122</c:v>
                </c:pt>
                <c:pt idx="17">
                  <c:v>204544</c:v>
                </c:pt>
                <c:pt idx="18">
                  <c:v>193101</c:v>
                </c:pt>
                <c:pt idx="19">
                  <c:v>202657</c:v>
                </c:pt>
                <c:pt idx="20">
                  <c:v>205675</c:v>
                </c:pt>
                <c:pt idx="21">
                  <c:v>212877</c:v>
                </c:pt>
                <c:pt idx="22">
                  <c:v>215698</c:v>
                </c:pt>
                <c:pt idx="23">
                  <c:v>218395</c:v>
                </c:pt>
                <c:pt idx="24">
                  <c:v>206110</c:v>
                </c:pt>
                <c:pt idx="25">
                  <c:v>199930</c:v>
                </c:pt>
                <c:pt idx="26">
                  <c:v>206846</c:v>
                </c:pt>
                <c:pt idx="27">
                  <c:v>206631</c:v>
                </c:pt>
                <c:pt idx="28">
                  <c:v>217639</c:v>
                </c:pt>
                <c:pt idx="29">
                  <c:v>213382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10793785</c:v>
                </c:pt>
                <c:pt idx="1">
                  <c:v>10204000</c:v>
                </c:pt>
                <c:pt idx="2">
                  <c:v>9468093</c:v>
                </c:pt>
                <c:pt idx="3">
                  <c:v>9186472</c:v>
                </c:pt>
                <c:pt idx="4">
                  <c:v>10212655</c:v>
                </c:pt>
                <c:pt idx="5">
                  <c:v>10270045</c:v>
                </c:pt>
                <c:pt idx="6">
                  <c:v>8890888</c:v>
                </c:pt>
                <c:pt idx="7">
                  <c:v>10462501</c:v>
                </c:pt>
                <c:pt idx="8">
                  <c:v>10693674</c:v>
                </c:pt>
                <c:pt idx="9">
                  <c:v>11896110</c:v>
                </c:pt>
                <c:pt idx="10">
                  <c:v>12358244</c:v>
                </c:pt>
                <c:pt idx="11">
                  <c:v>11790756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5674101</c:v>
                </c:pt>
                <c:pt idx="1">
                  <c:v>5284127</c:v>
                </c:pt>
                <c:pt idx="2">
                  <c:v>4875541</c:v>
                </c:pt>
                <c:pt idx="3">
                  <c:v>4564161</c:v>
                </c:pt>
                <c:pt idx="4">
                  <c:v>4906598</c:v>
                </c:pt>
                <c:pt idx="5">
                  <c:v>4973595</c:v>
                </c:pt>
                <c:pt idx="6">
                  <c:v>4323268</c:v>
                </c:pt>
                <c:pt idx="7">
                  <c:v>5112748</c:v>
                </c:pt>
                <c:pt idx="8">
                  <c:v>5206039</c:v>
                </c:pt>
                <c:pt idx="9">
                  <c:v>5492273</c:v>
                </c:pt>
                <c:pt idx="10">
                  <c:v>5726778</c:v>
                </c:pt>
                <c:pt idx="11">
                  <c:v>5273841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5119684</c:v>
                </c:pt>
                <c:pt idx="1">
                  <c:v>4919873</c:v>
                </c:pt>
                <c:pt idx="2">
                  <c:v>4592552</c:v>
                </c:pt>
                <c:pt idx="3">
                  <c:v>4622311</c:v>
                </c:pt>
                <c:pt idx="4">
                  <c:v>5306057</c:v>
                </c:pt>
                <c:pt idx="5">
                  <c:v>5296450</c:v>
                </c:pt>
                <c:pt idx="6">
                  <c:v>4567620</c:v>
                </c:pt>
                <c:pt idx="7">
                  <c:v>5349753</c:v>
                </c:pt>
                <c:pt idx="8">
                  <c:v>5487635</c:v>
                </c:pt>
                <c:pt idx="9">
                  <c:v>6403837</c:v>
                </c:pt>
                <c:pt idx="10">
                  <c:v>6631466</c:v>
                </c:pt>
                <c:pt idx="11">
                  <c:v>6516915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D57" sqref="D57"/>
    </sheetView>
  </sheetViews>
  <sheetFormatPr defaultColWidth="9" defaultRowHeight="14.25" x14ac:dyDescent="0.2"/>
  <cols>
    <col min="1" max="1" width="12.75" style="1" customWidth="1"/>
    <col min="2" max="2" width="12.875" style="1" bestFit="1" customWidth="1"/>
    <col min="3" max="3" width="10.75" style="1" bestFit="1" customWidth="1"/>
    <col min="4" max="5" width="12.125" style="1" bestFit="1" customWidth="1"/>
    <col min="6" max="6" width="11" style="1" customWidth="1"/>
    <col min="7" max="7" width="12.125" style="1" bestFit="1" customWidth="1"/>
    <col min="8" max="8" width="8.25" style="1" bestFit="1" customWidth="1"/>
    <col min="9" max="9" width="8.25" style="1" hidden="1" customWidth="1"/>
    <col min="10" max="11" width="8.25" style="1" bestFit="1" customWidth="1"/>
    <col min="12" max="13" width="10.75" style="1" bestFit="1" customWidth="1"/>
    <col min="14" max="14" width="8.75" style="1" bestFit="1" customWidth="1"/>
    <col min="15" max="15" width="10.25" style="1" bestFit="1" customWidth="1"/>
    <col min="16" max="16" width="10" style="1" bestFit="1" customWidth="1"/>
    <col min="17" max="17" width="8.25" style="1" hidden="1" customWidth="1"/>
    <col min="18" max="18" width="10.75" style="1" bestFit="1" customWidth="1"/>
    <col min="19" max="19" width="8.25" style="1" bestFit="1" customWidth="1"/>
    <col min="20" max="20" width="10.25" style="1" bestFit="1" customWidth="1"/>
    <col min="21" max="21" width="8.75" style="1" bestFit="1" customWidth="1"/>
    <col min="22" max="22" width="8.25" style="1" hidden="1" customWidth="1"/>
    <col min="23" max="23" width="10.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25" style="1" bestFit="1" customWidth="1"/>
    <col min="30" max="31" width="10.75" style="1" bestFit="1" customWidth="1"/>
    <col min="32" max="32" width="8.25" style="1" hidden="1" customWidth="1"/>
    <col min="33" max="34" width="8.75" style="1" bestFit="1" customWidth="1"/>
    <col min="35" max="35" width="11.25" style="1" bestFit="1" customWidth="1"/>
    <col min="36" max="36" width="8.75" style="1" bestFit="1" customWidth="1"/>
    <col min="37" max="37" width="16.2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8" t="s">
        <v>0</v>
      </c>
      <c r="B21" s="33">
        <v>31092</v>
      </c>
      <c r="C21" s="33">
        <v>5322</v>
      </c>
      <c r="D21" s="33">
        <v>17598</v>
      </c>
      <c r="E21" s="33">
        <v>50956</v>
      </c>
      <c r="F21" s="33">
        <v>7973</v>
      </c>
      <c r="G21" s="33">
        <v>18998</v>
      </c>
      <c r="H21" s="40">
        <v>350</v>
      </c>
      <c r="I21" s="40">
        <v>0</v>
      </c>
      <c r="J21" s="40">
        <v>148</v>
      </c>
      <c r="K21" s="40">
        <v>0</v>
      </c>
      <c r="L21" s="40">
        <v>5911</v>
      </c>
      <c r="M21" s="40">
        <v>5190</v>
      </c>
      <c r="N21" s="40">
        <v>337</v>
      </c>
      <c r="O21" s="40">
        <v>1710</v>
      </c>
      <c r="P21" s="40">
        <v>1036</v>
      </c>
      <c r="Q21" s="40">
        <v>0</v>
      </c>
      <c r="R21" s="40">
        <v>2831</v>
      </c>
      <c r="S21" s="40">
        <v>608</v>
      </c>
      <c r="T21" s="40">
        <v>1027</v>
      </c>
      <c r="U21" s="40">
        <v>814</v>
      </c>
      <c r="V21" s="40">
        <v>0</v>
      </c>
      <c r="W21" s="40">
        <v>1279</v>
      </c>
      <c r="X21" s="40">
        <v>1036</v>
      </c>
      <c r="Y21" s="40">
        <v>345</v>
      </c>
      <c r="Z21" s="40">
        <v>221</v>
      </c>
      <c r="AA21" s="40">
        <v>1005</v>
      </c>
      <c r="AB21" s="40">
        <v>4098</v>
      </c>
      <c r="AC21" s="40">
        <v>303</v>
      </c>
      <c r="AD21" s="40">
        <v>5216</v>
      </c>
      <c r="AE21" s="40">
        <v>3797</v>
      </c>
      <c r="AF21" s="40">
        <v>0</v>
      </c>
      <c r="AG21" s="33">
        <v>257</v>
      </c>
      <c r="AH21" s="33">
        <v>225</v>
      </c>
      <c r="AI21" s="33">
        <v>8056</v>
      </c>
      <c r="AJ21" s="33">
        <v>250</v>
      </c>
      <c r="AK21" s="17">
        <f>SUM(B21:AJ21)</f>
        <v>177989</v>
      </c>
    </row>
    <row r="22" spans="1:37" x14ac:dyDescent="0.2">
      <c r="A22" s="29" t="s">
        <v>1</v>
      </c>
      <c r="B22" s="33">
        <v>139694</v>
      </c>
      <c r="C22" s="33">
        <v>0</v>
      </c>
      <c r="D22" s="33">
        <v>6452</v>
      </c>
      <c r="E22" s="33">
        <v>34918</v>
      </c>
      <c r="F22" s="33">
        <v>793</v>
      </c>
      <c r="G22" s="33">
        <v>28809</v>
      </c>
      <c r="H22" s="40">
        <v>0</v>
      </c>
      <c r="I22" s="40">
        <v>0</v>
      </c>
      <c r="J22" s="40">
        <v>0</v>
      </c>
      <c r="K22" s="40">
        <v>0</v>
      </c>
      <c r="L22" s="40">
        <v>1597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699</v>
      </c>
      <c r="AJ22" s="33">
        <v>420</v>
      </c>
      <c r="AK22" s="17">
        <f>SUM(B22:AJ22)</f>
        <v>213382</v>
      </c>
    </row>
    <row r="23" spans="1:37" x14ac:dyDescent="0.2">
      <c r="A23" s="1" t="s">
        <v>38</v>
      </c>
      <c r="B23" s="17">
        <f t="shared" ref="B23:G23" si="0">SUM(B21:B22)</f>
        <v>170786</v>
      </c>
      <c r="C23" s="17">
        <f t="shared" si="0"/>
        <v>5322</v>
      </c>
      <c r="D23" s="17">
        <f t="shared" si="0"/>
        <v>24050</v>
      </c>
      <c r="E23" s="17">
        <f t="shared" si="0"/>
        <v>85874</v>
      </c>
      <c r="F23" s="17">
        <f t="shared" si="0"/>
        <v>8766</v>
      </c>
      <c r="G23" s="17">
        <f t="shared" si="0"/>
        <v>47807</v>
      </c>
      <c r="H23" s="17">
        <f t="shared" ref="H23:AF23" si="1">SUM(H21:H22)</f>
        <v>350</v>
      </c>
      <c r="I23" s="17">
        <f t="shared" si="1"/>
        <v>0</v>
      </c>
      <c r="J23" s="17">
        <f t="shared" si="1"/>
        <v>148</v>
      </c>
      <c r="K23" s="17">
        <f t="shared" si="1"/>
        <v>0</v>
      </c>
      <c r="L23" s="17">
        <f t="shared" si="1"/>
        <v>7508</v>
      </c>
      <c r="M23" s="17">
        <f t="shared" si="1"/>
        <v>5190</v>
      </c>
      <c r="N23" s="17">
        <f t="shared" si="1"/>
        <v>337</v>
      </c>
      <c r="O23" s="17">
        <f t="shared" si="1"/>
        <v>1710</v>
      </c>
      <c r="P23" s="17">
        <f t="shared" si="1"/>
        <v>1036</v>
      </c>
      <c r="Q23" s="17">
        <f t="shared" si="1"/>
        <v>0</v>
      </c>
      <c r="R23" s="17">
        <f t="shared" si="1"/>
        <v>2831</v>
      </c>
      <c r="S23" s="17">
        <f t="shared" si="1"/>
        <v>608</v>
      </c>
      <c r="T23" s="17">
        <f t="shared" si="1"/>
        <v>1027</v>
      </c>
      <c r="U23" s="17">
        <f t="shared" si="1"/>
        <v>814</v>
      </c>
      <c r="V23" s="17">
        <f t="shared" si="1"/>
        <v>0</v>
      </c>
      <c r="W23" s="17">
        <f t="shared" si="1"/>
        <v>1279</v>
      </c>
      <c r="X23" s="17">
        <f t="shared" si="1"/>
        <v>1036</v>
      </c>
      <c r="Y23" s="17">
        <f t="shared" si="1"/>
        <v>345</v>
      </c>
      <c r="Z23" s="17">
        <f t="shared" si="1"/>
        <v>221</v>
      </c>
      <c r="AA23" s="17">
        <f t="shared" si="1"/>
        <v>1005</v>
      </c>
      <c r="AB23" s="17">
        <f t="shared" si="1"/>
        <v>4098</v>
      </c>
      <c r="AC23" s="17">
        <f t="shared" si="1"/>
        <v>303</v>
      </c>
      <c r="AD23" s="17">
        <f t="shared" si="1"/>
        <v>5216</v>
      </c>
      <c r="AE23" s="17">
        <f t="shared" si="1"/>
        <v>3797</v>
      </c>
      <c r="AF23" s="17">
        <f t="shared" si="1"/>
        <v>0</v>
      </c>
      <c r="AG23" s="17">
        <f>SUM(AG21:AG22)</f>
        <v>257</v>
      </c>
      <c r="AH23" s="17">
        <f>SUM(AH21:AH22)</f>
        <v>225</v>
      </c>
      <c r="AI23" s="17">
        <f>SUM(AI21:AI22)</f>
        <v>8755</v>
      </c>
      <c r="AJ23" s="17">
        <f>SUM(AJ21:AJ22)</f>
        <v>670</v>
      </c>
      <c r="AK23" s="17">
        <f>SUM(B23:AJ23)</f>
        <v>391371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 x14ac:dyDescent="0.2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B53" sqref="B53"/>
    </sheetView>
  </sheetViews>
  <sheetFormatPr defaultColWidth="9" defaultRowHeight="14.25" x14ac:dyDescent="0.2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1" t="s">
        <v>0</v>
      </c>
      <c r="B21" s="33">
        <v>213</v>
      </c>
      <c r="C21" s="33">
        <v>32</v>
      </c>
      <c r="D21" s="33">
        <v>114</v>
      </c>
      <c r="E21" s="33">
        <v>306</v>
      </c>
      <c r="F21" s="33">
        <v>47</v>
      </c>
      <c r="G21" s="33">
        <v>124</v>
      </c>
      <c r="H21" s="40">
        <v>2</v>
      </c>
      <c r="I21" s="40">
        <v>0</v>
      </c>
      <c r="J21" s="40">
        <v>2</v>
      </c>
      <c r="K21" s="40">
        <v>0</v>
      </c>
      <c r="L21" s="40">
        <v>36</v>
      </c>
      <c r="M21" s="40">
        <v>32</v>
      </c>
      <c r="N21" s="40">
        <v>2</v>
      </c>
      <c r="O21" s="40">
        <v>10</v>
      </c>
      <c r="P21" s="40">
        <v>6</v>
      </c>
      <c r="Q21" s="40">
        <v>0</v>
      </c>
      <c r="R21" s="40">
        <v>16</v>
      </c>
      <c r="S21" s="40">
        <v>4</v>
      </c>
      <c r="T21" s="40">
        <v>6</v>
      </c>
      <c r="U21" s="40">
        <v>6</v>
      </c>
      <c r="V21" s="40">
        <v>0</v>
      </c>
      <c r="W21" s="40">
        <v>8</v>
      </c>
      <c r="X21" s="40">
        <v>6</v>
      </c>
      <c r="Y21" s="40">
        <v>2</v>
      </c>
      <c r="Z21" s="40">
        <v>6</v>
      </c>
      <c r="AA21" s="40">
        <v>6</v>
      </c>
      <c r="AB21" s="40">
        <v>24</v>
      </c>
      <c r="AC21" s="40">
        <v>2</v>
      </c>
      <c r="AD21" s="40">
        <v>32</v>
      </c>
      <c r="AE21" s="40">
        <v>22</v>
      </c>
      <c r="AF21" s="40">
        <v>0</v>
      </c>
      <c r="AG21" s="33">
        <v>4</v>
      </c>
      <c r="AH21" s="33">
        <v>4</v>
      </c>
      <c r="AI21" s="33">
        <v>84</v>
      </c>
      <c r="AJ21" s="33">
        <v>4</v>
      </c>
      <c r="AK21" s="22">
        <f>SUM(B21:AJ21)</f>
        <v>1162</v>
      </c>
    </row>
    <row r="22" spans="1:37" x14ac:dyDescent="0.2">
      <c r="A22" s="23" t="s">
        <v>1</v>
      </c>
      <c r="B22" s="33">
        <v>705</v>
      </c>
      <c r="C22" s="33">
        <v>0</v>
      </c>
      <c r="D22" s="33">
        <v>41</v>
      </c>
      <c r="E22" s="33">
        <v>219</v>
      </c>
      <c r="F22" s="33">
        <v>6</v>
      </c>
      <c r="G22" s="33">
        <v>146</v>
      </c>
      <c r="H22" s="40">
        <v>0</v>
      </c>
      <c r="I22" s="40">
        <v>0</v>
      </c>
      <c r="J22" s="40">
        <v>0</v>
      </c>
      <c r="K22" s="40">
        <v>0</v>
      </c>
      <c r="L22" s="40">
        <v>10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6</v>
      </c>
      <c r="AJ22" s="33">
        <v>4</v>
      </c>
      <c r="AK22" s="22">
        <f>SUM(B22:AJ22)</f>
        <v>1137</v>
      </c>
    </row>
    <row r="23" spans="1:37" x14ac:dyDescent="0.2">
      <c r="A23" s="1" t="s">
        <v>38</v>
      </c>
      <c r="B23" s="22">
        <f>SUM(B21:B22)</f>
        <v>918</v>
      </c>
      <c r="C23" s="22">
        <f t="shared" ref="C23:AJ23" si="0">SUM(C21:C22)</f>
        <v>32</v>
      </c>
      <c r="D23" s="22">
        <f t="shared" si="0"/>
        <v>155</v>
      </c>
      <c r="E23" s="22">
        <f t="shared" si="0"/>
        <v>525</v>
      </c>
      <c r="F23" s="22">
        <f t="shared" si="0"/>
        <v>53</v>
      </c>
      <c r="G23" s="22">
        <f t="shared" si="0"/>
        <v>270</v>
      </c>
      <c r="H23" s="22">
        <f t="shared" si="0"/>
        <v>2</v>
      </c>
      <c r="I23" s="22">
        <f t="shared" si="0"/>
        <v>0</v>
      </c>
      <c r="J23" s="22">
        <f t="shared" si="0"/>
        <v>2</v>
      </c>
      <c r="K23" s="22">
        <f t="shared" si="0"/>
        <v>0</v>
      </c>
      <c r="L23" s="22">
        <f t="shared" si="0"/>
        <v>46</v>
      </c>
      <c r="M23" s="22">
        <f t="shared" si="0"/>
        <v>32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16</v>
      </c>
      <c r="S23" s="22">
        <f t="shared" si="0"/>
        <v>4</v>
      </c>
      <c r="T23" s="22">
        <f t="shared" si="0"/>
        <v>6</v>
      </c>
      <c r="U23" s="22">
        <f t="shared" si="0"/>
        <v>6</v>
      </c>
      <c r="V23" s="22">
        <f t="shared" si="0"/>
        <v>0</v>
      </c>
      <c r="W23" s="22">
        <f t="shared" si="0"/>
        <v>8</v>
      </c>
      <c r="X23" s="22">
        <f t="shared" si="0"/>
        <v>6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24</v>
      </c>
      <c r="AC23" s="22">
        <f t="shared" si="0"/>
        <v>2</v>
      </c>
      <c r="AD23" s="22">
        <f t="shared" si="0"/>
        <v>32</v>
      </c>
      <c r="AE23" s="22">
        <f t="shared" si="0"/>
        <v>22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90</v>
      </c>
      <c r="AJ23" s="22">
        <f t="shared" si="0"/>
        <v>8</v>
      </c>
      <c r="AK23" s="22">
        <f>SUM(B23:AJ23)</f>
        <v>2299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B1" zoomScale="55" zoomScaleNormal="55" zoomScaleSheetLayoutView="70" workbookViewId="0">
      <selection activeCell="Y55" sqref="Y55"/>
    </sheetView>
  </sheetViews>
  <sheetFormatPr defaultColWidth="9" defaultRowHeight="14.25" x14ac:dyDescent="0.2"/>
  <cols>
    <col min="1" max="2" width="11.75" style="1" bestFit="1" customWidth="1"/>
    <col min="3" max="3" width="13.25" style="1" bestFit="1" customWidth="1"/>
    <col min="4" max="4" width="12.25" style="1" bestFit="1" customWidth="1"/>
    <col min="5" max="8" width="12.875" style="1" bestFit="1" customWidth="1"/>
    <col min="9" max="10" width="12.25" style="1" bestFit="1" customWidth="1"/>
    <col min="11" max="15" width="12.875" style="1" bestFit="1" customWidth="1"/>
    <col min="16" max="18" width="13.75" style="1" bestFit="1" customWidth="1"/>
    <col min="19" max="19" width="13.125" style="1" bestFit="1" customWidth="1"/>
    <col min="20" max="28" width="13.75" style="1" bestFit="1" customWidth="1"/>
    <col min="29" max="29" width="13.125" style="1" bestFit="1" customWidth="1"/>
    <col min="30" max="30" width="13.75" style="1" bestFit="1" customWidth="1"/>
    <col min="31" max="31" width="13.25" style="1" customWidth="1"/>
    <col min="32" max="32" width="13.75" style="1" bestFit="1" customWidth="1"/>
    <col min="33" max="33" width="14.25" style="1" customWidth="1"/>
    <col min="34" max="16384" width="9" style="1"/>
  </cols>
  <sheetData>
    <row r="4" spans="1:33" x14ac:dyDescent="0.2">
      <c r="C4" s="7"/>
      <c r="D4" s="35">
        <v>45352</v>
      </c>
      <c r="E4" s="8">
        <v>45353</v>
      </c>
      <c r="F4" s="8">
        <v>45354</v>
      </c>
      <c r="G4" s="8">
        <v>45355</v>
      </c>
      <c r="H4" s="8">
        <v>45356</v>
      </c>
      <c r="I4" s="8">
        <v>45357</v>
      </c>
      <c r="J4" s="8">
        <v>45358</v>
      </c>
      <c r="K4" s="8">
        <v>45359</v>
      </c>
      <c r="L4" s="8">
        <v>45360</v>
      </c>
      <c r="M4" s="8">
        <v>45361</v>
      </c>
      <c r="N4" s="8">
        <v>45362</v>
      </c>
      <c r="O4" s="8">
        <v>45363</v>
      </c>
      <c r="P4" s="8">
        <v>45364</v>
      </c>
      <c r="Q4" s="8">
        <v>45365</v>
      </c>
      <c r="R4" s="8">
        <v>45366</v>
      </c>
      <c r="S4" s="8">
        <v>45367</v>
      </c>
      <c r="T4" s="8">
        <v>45368</v>
      </c>
      <c r="U4" s="8">
        <v>45369</v>
      </c>
      <c r="V4" s="8">
        <v>45370</v>
      </c>
      <c r="W4" s="8">
        <v>45371</v>
      </c>
      <c r="X4" s="8">
        <v>45372</v>
      </c>
      <c r="Y4" s="8">
        <v>45373</v>
      </c>
      <c r="Z4" s="8">
        <v>45374</v>
      </c>
      <c r="AA4" s="8">
        <v>45375</v>
      </c>
      <c r="AB4" s="8">
        <v>45376</v>
      </c>
      <c r="AC4" s="8">
        <v>45377</v>
      </c>
      <c r="AD4" s="8">
        <v>45378</v>
      </c>
      <c r="AE4" s="8">
        <v>45379</v>
      </c>
      <c r="AF4" s="8">
        <v>45380</v>
      </c>
      <c r="AG4" s="8">
        <v>45381</v>
      </c>
    </row>
    <row r="5" spans="1:33" x14ac:dyDescent="0.2">
      <c r="A5" s="5"/>
      <c r="B5" s="5"/>
      <c r="C5" s="9" t="s">
        <v>0</v>
      </c>
      <c r="D5" s="30">
        <v>176738</v>
      </c>
      <c r="E5" s="30">
        <v>169776</v>
      </c>
      <c r="F5" s="30">
        <v>177574</v>
      </c>
      <c r="G5" s="30">
        <v>172111</v>
      </c>
      <c r="H5" s="30">
        <v>167172</v>
      </c>
      <c r="I5" s="30">
        <v>167415</v>
      </c>
      <c r="J5" s="30">
        <v>173646</v>
      </c>
      <c r="K5" s="30">
        <v>181063</v>
      </c>
      <c r="L5" s="30">
        <v>172845</v>
      </c>
      <c r="M5" s="30">
        <v>185461</v>
      </c>
      <c r="N5" s="30">
        <v>173365</v>
      </c>
      <c r="O5" s="30">
        <v>168653</v>
      </c>
      <c r="P5" s="30">
        <v>169090</v>
      </c>
      <c r="Q5" s="30">
        <v>171519</v>
      </c>
      <c r="R5" s="30">
        <v>180285</v>
      </c>
      <c r="S5" s="30">
        <v>172727</v>
      </c>
      <c r="T5" s="17">
        <v>178554</v>
      </c>
      <c r="U5" s="17">
        <v>176152</v>
      </c>
      <c r="V5" s="17">
        <v>171768</v>
      </c>
      <c r="W5" s="17">
        <v>174596</v>
      </c>
      <c r="X5" s="17">
        <v>177563</v>
      </c>
      <c r="Y5" s="17">
        <v>179461</v>
      </c>
      <c r="Z5" s="17">
        <v>175763</v>
      </c>
      <c r="AA5" s="17">
        <v>182616</v>
      </c>
      <c r="AB5" s="17">
        <v>177897</v>
      </c>
      <c r="AC5" s="17">
        <v>178338</v>
      </c>
      <c r="AD5" s="17">
        <v>175559</v>
      </c>
      <c r="AE5" s="17">
        <v>179971</v>
      </c>
      <c r="AF5" s="17">
        <v>183726</v>
      </c>
      <c r="AG5" s="17">
        <v>177989</v>
      </c>
    </row>
    <row r="6" spans="1:33" x14ac:dyDescent="0.2">
      <c r="A6" s="5"/>
      <c r="B6" s="6"/>
      <c r="C6" s="10" t="s">
        <v>1</v>
      </c>
      <c r="D6" s="30">
        <v>227204</v>
      </c>
      <c r="E6" s="30">
        <v>228489</v>
      </c>
      <c r="F6" s="30">
        <v>228122</v>
      </c>
      <c r="G6" s="30">
        <v>217228</v>
      </c>
      <c r="H6" s="30">
        <v>209311</v>
      </c>
      <c r="I6" s="30">
        <v>216536</v>
      </c>
      <c r="J6" s="30">
        <v>213034</v>
      </c>
      <c r="K6" s="30">
        <v>220144</v>
      </c>
      <c r="L6" s="30">
        <v>219315</v>
      </c>
      <c r="M6" s="30">
        <v>225132</v>
      </c>
      <c r="N6" s="30">
        <v>209419</v>
      </c>
      <c r="O6" s="30">
        <v>200387</v>
      </c>
      <c r="P6" s="30">
        <v>200911</v>
      </c>
      <c r="Q6" s="30">
        <v>202023</v>
      </c>
      <c r="R6" s="30">
        <v>214969</v>
      </c>
      <c r="S6" s="30">
        <v>214026</v>
      </c>
      <c r="T6" s="17">
        <v>217122</v>
      </c>
      <c r="U6" s="17">
        <v>204544</v>
      </c>
      <c r="V6" s="17">
        <v>193101</v>
      </c>
      <c r="W6" s="17">
        <v>202657</v>
      </c>
      <c r="X6" s="17">
        <v>205675</v>
      </c>
      <c r="Y6" s="17">
        <v>212877</v>
      </c>
      <c r="Z6" s="17">
        <v>215698</v>
      </c>
      <c r="AA6" s="17">
        <v>218395</v>
      </c>
      <c r="AB6" s="17">
        <v>206110</v>
      </c>
      <c r="AC6" s="17">
        <v>199930</v>
      </c>
      <c r="AD6" s="17">
        <v>206846</v>
      </c>
      <c r="AE6" s="17">
        <v>206631</v>
      </c>
      <c r="AF6" s="17">
        <v>217639</v>
      </c>
      <c r="AG6" s="17">
        <v>213382</v>
      </c>
    </row>
    <row r="7" spans="1:33" x14ac:dyDescent="0.2">
      <c r="A7" s="5"/>
      <c r="C7" s="11" t="s">
        <v>2</v>
      </c>
      <c r="D7" s="30">
        <v>403942</v>
      </c>
      <c r="E7" s="30">
        <v>398265</v>
      </c>
      <c r="F7" s="30">
        <v>405696</v>
      </c>
      <c r="G7" s="30">
        <v>389339</v>
      </c>
      <c r="H7" s="30">
        <v>376483</v>
      </c>
      <c r="I7" s="30">
        <v>383951</v>
      </c>
      <c r="J7" s="30">
        <v>386680</v>
      </c>
      <c r="K7" s="30">
        <v>401207</v>
      </c>
      <c r="L7" s="30">
        <v>392160</v>
      </c>
      <c r="M7" s="30">
        <v>410593</v>
      </c>
      <c r="N7" s="30">
        <v>382784</v>
      </c>
      <c r="O7" s="30">
        <v>369040</v>
      </c>
      <c r="P7" s="30">
        <v>370001</v>
      </c>
      <c r="Q7" s="30">
        <v>373542</v>
      </c>
      <c r="R7" s="30">
        <v>395254</v>
      </c>
      <c r="S7" s="30">
        <v>386753</v>
      </c>
      <c r="T7" s="17">
        <v>395676</v>
      </c>
      <c r="U7" s="17">
        <v>380696</v>
      </c>
      <c r="V7" s="17">
        <v>364869</v>
      </c>
      <c r="W7" s="17">
        <v>377253</v>
      </c>
      <c r="X7" s="17">
        <v>383238</v>
      </c>
      <c r="Y7" s="17">
        <v>392338</v>
      </c>
      <c r="Z7" s="17">
        <v>391461</v>
      </c>
      <c r="AA7" s="17">
        <v>401011</v>
      </c>
      <c r="AB7" s="17">
        <v>384007</v>
      </c>
      <c r="AC7" s="17">
        <v>378268</v>
      </c>
      <c r="AD7" s="17">
        <v>382405</v>
      </c>
      <c r="AE7" s="17">
        <v>386602</v>
      </c>
      <c r="AF7" s="17">
        <v>401365</v>
      </c>
      <c r="AG7" s="17">
        <v>391371</v>
      </c>
    </row>
    <row r="8" spans="1:33" x14ac:dyDescent="0.2">
      <c r="A8" s="5"/>
      <c r="B8" s="5"/>
      <c r="C8" s="5"/>
    </row>
    <row r="9" spans="1:33" x14ac:dyDescent="0.2">
      <c r="A9" s="6"/>
      <c r="B9" s="6"/>
      <c r="C9" s="6"/>
    </row>
    <row r="10" spans="1:33" x14ac:dyDescent="0.2">
      <c r="C10" s="5"/>
    </row>
    <row r="11" spans="1:33" x14ac:dyDescent="0.2">
      <c r="C11" s="5"/>
    </row>
    <row r="12" spans="1:33" x14ac:dyDescent="0.2">
      <c r="C12" s="5"/>
    </row>
    <row r="13" spans="1:33" x14ac:dyDescent="0.2">
      <c r="C13" s="5"/>
    </row>
    <row r="14" spans="1:33" x14ac:dyDescent="0.2">
      <c r="C14" s="5"/>
    </row>
    <row r="15" spans="1:33" x14ac:dyDescent="0.2">
      <c r="C15" s="5"/>
    </row>
    <row r="16" spans="1:33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R47"/>
  <sheetViews>
    <sheetView zoomScale="55" zoomScaleNormal="55" workbookViewId="0">
      <selection activeCell="F57" sqref="F57"/>
    </sheetView>
  </sheetViews>
  <sheetFormatPr defaultColWidth="9" defaultRowHeight="15" x14ac:dyDescent="0.2"/>
  <cols>
    <col min="1" max="2" width="11.75" style="3" bestFit="1" customWidth="1"/>
    <col min="3" max="3" width="13" style="3" bestFit="1" customWidth="1"/>
    <col min="4" max="4" width="13.125" style="3" bestFit="1" customWidth="1"/>
    <col min="5" max="6" width="14.25" style="3" bestFit="1" customWidth="1"/>
    <col min="7" max="7" width="13.125" style="3" bestFit="1" customWidth="1"/>
    <col min="8" max="8" width="14.75" style="3" customWidth="1"/>
    <col min="9" max="9" width="13.875" style="3" bestFit="1" customWidth="1"/>
    <col min="10" max="10" width="14.25" style="3" bestFit="1" customWidth="1"/>
    <col min="11" max="11" width="15.75" style="3" customWidth="1"/>
    <col min="12" max="12" width="13.875" style="3" bestFit="1" customWidth="1"/>
    <col min="13" max="13" width="14.25" style="3" bestFit="1" customWidth="1"/>
    <col min="14" max="14" width="15.875" style="3" customWidth="1"/>
    <col min="15" max="15" width="15.25" style="3" customWidth="1"/>
    <col min="16" max="16" width="9" style="3"/>
    <col min="17" max="17" width="9" style="3" customWidth="1"/>
    <col min="18" max="18" width="15.25" style="3" customWidth="1"/>
    <col min="19" max="16384" width="9" style="3"/>
  </cols>
  <sheetData>
    <row r="2" spans="1:18" x14ac:dyDescent="0.2">
      <c r="D2" s="7" t="s">
        <v>40</v>
      </c>
    </row>
    <row r="4" spans="1:18" x14ac:dyDescent="0.2">
      <c r="C4" s="7"/>
      <c r="D4" s="12">
        <v>44986</v>
      </c>
      <c r="E4" s="12">
        <v>45017</v>
      </c>
      <c r="F4" s="12">
        <v>45047</v>
      </c>
      <c r="G4" s="12">
        <v>45078</v>
      </c>
      <c r="H4" s="12">
        <v>45108</v>
      </c>
      <c r="I4" s="12">
        <v>45139</v>
      </c>
      <c r="J4" s="12">
        <v>45170</v>
      </c>
      <c r="K4" s="12">
        <v>45200</v>
      </c>
      <c r="L4" s="12">
        <v>45231</v>
      </c>
      <c r="M4" s="12">
        <v>45261</v>
      </c>
      <c r="N4" s="34">
        <v>45292</v>
      </c>
      <c r="O4" s="34">
        <v>45323</v>
      </c>
    </row>
    <row r="5" spans="1:18" x14ac:dyDescent="0.2">
      <c r="A5" s="4"/>
      <c r="B5" s="4"/>
      <c r="C5" s="13" t="s">
        <v>0</v>
      </c>
      <c r="D5" s="14">
        <v>5674101</v>
      </c>
      <c r="E5" s="14">
        <v>5284127</v>
      </c>
      <c r="F5" s="14">
        <v>4875541</v>
      </c>
      <c r="G5" s="14">
        <v>4564161</v>
      </c>
      <c r="H5" s="14">
        <v>4906598</v>
      </c>
      <c r="I5" s="14">
        <v>4973595</v>
      </c>
      <c r="J5" s="14">
        <v>4323268</v>
      </c>
      <c r="K5" s="14">
        <v>5112748</v>
      </c>
      <c r="L5" s="14">
        <v>5206039</v>
      </c>
      <c r="M5" s="14">
        <v>5492273</v>
      </c>
      <c r="N5" s="36">
        <v>5726778</v>
      </c>
      <c r="O5" s="36">
        <v>5273841</v>
      </c>
    </row>
    <row r="6" spans="1:18" x14ac:dyDescent="0.2">
      <c r="A6" s="4"/>
      <c r="B6" s="4"/>
      <c r="C6" s="15" t="s">
        <v>1</v>
      </c>
      <c r="D6" s="14">
        <v>5119684</v>
      </c>
      <c r="E6" s="14">
        <v>4919873</v>
      </c>
      <c r="F6" s="14">
        <v>4592552</v>
      </c>
      <c r="G6" s="14">
        <v>4622311</v>
      </c>
      <c r="H6" s="14">
        <v>5306057</v>
      </c>
      <c r="I6" s="14">
        <v>5296450</v>
      </c>
      <c r="J6" s="14">
        <v>4567620</v>
      </c>
      <c r="K6" s="14">
        <v>5349753</v>
      </c>
      <c r="L6" s="14">
        <v>5487635</v>
      </c>
      <c r="M6" s="14">
        <v>6403837</v>
      </c>
      <c r="N6" s="36">
        <v>6631466</v>
      </c>
      <c r="O6" s="36">
        <v>6516915</v>
      </c>
    </row>
    <row r="7" spans="1:18" x14ac:dyDescent="0.2">
      <c r="C7" s="16" t="s">
        <v>2</v>
      </c>
      <c r="D7" s="14">
        <f t="shared" ref="D7:K7" si="0">SUM(D5:D6)</f>
        <v>10793785</v>
      </c>
      <c r="E7" s="14">
        <f t="shared" si="0"/>
        <v>10204000</v>
      </c>
      <c r="F7" s="14">
        <f t="shared" si="0"/>
        <v>9468093</v>
      </c>
      <c r="G7" s="14">
        <f t="shared" si="0"/>
        <v>9186472</v>
      </c>
      <c r="H7" s="14">
        <f t="shared" si="0"/>
        <v>10212655</v>
      </c>
      <c r="I7" s="14">
        <f t="shared" si="0"/>
        <v>10270045</v>
      </c>
      <c r="J7" s="14">
        <f t="shared" si="0"/>
        <v>8890888</v>
      </c>
      <c r="K7" s="14">
        <f t="shared" si="0"/>
        <v>10462501</v>
      </c>
      <c r="L7" s="14">
        <f>SUM(L5:L6)</f>
        <v>10693674</v>
      </c>
      <c r="M7" s="14">
        <v>11896110</v>
      </c>
      <c r="N7" s="36">
        <v>12358244</v>
      </c>
      <c r="O7" s="36">
        <v>11790756</v>
      </c>
    </row>
    <row r="8" spans="1:18" x14ac:dyDescent="0.2">
      <c r="A8" s="4"/>
      <c r="B8" s="4"/>
      <c r="C8" s="4"/>
    </row>
    <row r="9" spans="1:18" x14ac:dyDescent="0.2">
      <c r="A9" s="4"/>
      <c r="B9" s="4"/>
      <c r="C9" s="4"/>
      <c r="O9" s="25"/>
      <c r="P9" s="25"/>
      <c r="Q9" s="25"/>
    </row>
    <row r="10" spans="1:18" x14ac:dyDescent="0.2">
      <c r="R10" s="24"/>
    </row>
    <row r="11" spans="1:18" x14ac:dyDescent="0.2">
      <c r="R11" s="24"/>
    </row>
    <row r="12" spans="1:18" x14ac:dyDescent="0.2">
      <c r="R12" s="24"/>
    </row>
    <row r="47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I29" sqref="I29"/>
    </sheetView>
  </sheetViews>
  <sheetFormatPr defaultRowHeight="14.25" x14ac:dyDescent="0.2"/>
  <cols>
    <col min="1" max="1" width="9.125" customWidth="1"/>
    <col min="3" max="3" width="9.75" bestFit="1" customWidth="1"/>
    <col min="4" max="4" width="17.875" hidden="1" customWidth="1"/>
    <col min="5" max="5" width="13.75" customWidth="1"/>
    <col min="7" max="8" width="0" hidden="1" customWidth="1"/>
  </cols>
  <sheetData>
    <row r="1" spans="1:8" s="39" customFormat="1" x14ac:dyDescent="0.2">
      <c r="A1" s="38" t="s">
        <v>41</v>
      </c>
      <c r="B1" s="38" t="s">
        <v>42</v>
      </c>
      <c r="C1" s="38" t="s">
        <v>43</v>
      </c>
      <c r="D1" s="39" t="s">
        <v>50</v>
      </c>
      <c r="G1" s="39">
        <v>1</v>
      </c>
      <c r="H1" s="39" t="s">
        <v>52</v>
      </c>
    </row>
    <row r="2" spans="1:8" s="39" customFormat="1" x14ac:dyDescent="0.2">
      <c r="A2" s="39">
        <v>30</v>
      </c>
      <c r="B2" s="39" t="s">
        <v>51</v>
      </c>
      <c r="C2" s="39">
        <v>2024</v>
      </c>
      <c r="D2" s="39">
        <f>C2-1</f>
        <v>2023</v>
      </c>
      <c r="G2" s="39">
        <v>2</v>
      </c>
      <c r="H2" s="39" t="s">
        <v>53</v>
      </c>
    </row>
    <row r="3" spans="1:8" ht="52.5" hidden="1" customHeight="1" x14ac:dyDescent="0.2">
      <c r="G3">
        <v>3</v>
      </c>
      <c r="H3" t="s">
        <v>54</v>
      </c>
    </row>
    <row r="4" spans="1:8" ht="36" hidden="1" customHeight="1" x14ac:dyDescent="0.2">
      <c r="A4" t="s">
        <v>44</v>
      </c>
      <c r="G4">
        <v>4</v>
      </c>
      <c r="H4" t="s">
        <v>55</v>
      </c>
    </row>
    <row r="5" spans="1:8" ht="53.25" hidden="1" customHeight="1" x14ac:dyDescent="0.2">
      <c r="A5" t="s">
        <v>45</v>
      </c>
      <c r="B5" s="37" t="str">
        <f>A5&amp;$A$2&amp;VLOOKUP($A$2,$G$1:$H$31,2,0)&amp;" "&amp;$B$2&amp;" "&amp;$C$2</f>
        <v>Number of Total Passengers as of 30th March 2024</v>
      </c>
      <c r="G5">
        <v>5</v>
      </c>
      <c r="H5" t="s">
        <v>55</v>
      </c>
    </row>
    <row r="6" spans="1:8" ht="32.25" hidden="1" customHeight="1" x14ac:dyDescent="0.2">
      <c r="A6" t="s">
        <v>46</v>
      </c>
      <c r="G6">
        <v>6</v>
      </c>
      <c r="H6" t="s">
        <v>55</v>
      </c>
    </row>
    <row r="7" spans="1:8" ht="42.75" hidden="1" customHeight="1" x14ac:dyDescent="0.2">
      <c r="A7" t="s">
        <v>47</v>
      </c>
      <c r="B7" s="37" t="str">
        <f>A7&amp;$A$2&amp;VLOOKUP($A$2,$G$1:$H$31,2,0)&amp;" "&amp;$B$2&amp;" "&amp;$C$2</f>
        <v>Number of Total Flights as of 30th March 2024</v>
      </c>
      <c r="G7">
        <v>7</v>
      </c>
      <c r="H7" t="s">
        <v>55</v>
      </c>
    </row>
    <row r="8" spans="1:8" ht="42.75" hidden="1" customHeight="1" x14ac:dyDescent="0.2">
      <c r="A8" t="s">
        <v>56</v>
      </c>
      <c r="G8">
        <v>8</v>
      </c>
      <c r="H8" t="s">
        <v>55</v>
      </c>
    </row>
    <row r="9" spans="1:8" ht="26.25" hidden="1" customHeight="1" x14ac:dyDescent="0.2">
      <c r="A9" t="s">
        <v>48</v>
      </c>
      <c r="B9" s="37" t="str">
        <f>A9&amp;$A$2&amp;VLOOKUP($A$2,$G$1:$H$31,2,0)&amp;" "&amp;$B$2&amp;" "&amp;$C$2</f>
        <v>Total Passengers as of 30th March 2024</v>
      </c>
      <c r="G9">
        <v>9</v>
      </c>
      <c r="H9" t="s">
        <v>55</v>
      </c>
    </row>
    <row r="10" spans="1:8" ht="43.5" hidden="1" customHeight="1" x14ac:dyDescent="0.2">
      <c r="A10" t="s">
        <v>57</v>
      </c>
      <c r="G10">
        <v>10</v>
      </c>
      <c r="H10" t="s">
        <v>55</v>
      </c>
    </row>
    <row r="11" spans="1:8" ht="57" hidden="1" customHeight="1" x14ac:dyDescent="0.2">
      <c r="A11" t="s">
        <v>49</v>
      </c>
      <c r="B11" s="37" t="str">
        <f>A11&amp;$B$2&amp;" "&amp;$D$2</f>
        <v>Total Passengers since March 2023</v>
      </c>
      <c r="G11">
        <v>11</v>
      </c>
      <c r="H11" t="s">
        <v>55</v>
      </c>
    </row>
    <row r="12" spans="1:8" x14ac:dyDescent="0.2">
      <c r="G12">
        <v>12</v>
      </c>
      <c r="H12" t="s">
        <v>55</v>
      </c>
    </row>
    <row r="13" spans="1:8" x14ac:dyDescent="0.2">
      <c r="G13">
        <v>13</v>
      </c>
      <c r="H13" t="s">
        <v>55</v>
      </c>
    </row>
    <row r="14" spans="1:8" x14ac:dyDescent="0.2">
      <c r="G14">
        <v>14</v>
      </c>
      <c r="H14" t="s">
        <v>55</v>
      </c>
    </row>
    <row r="15" spans="1:8" x14ac:dyDescent="0.2">
      <c r="G15">
        <v>15</v>
      </c>
      <c r="H15" t="s">
        <v>55</v>
      </c>
    </row>
    <row r="16" spans="1:8" x14ac:dyDescent="0.2">
      <c r="G16">
        <v>16</v>
      </c>
      <c r="H16" t="s">
        <v>55</v>
      </c>
    </row>
    <row r="17" spans="7:8" x14ac:dyDescent="0.2">
      <c r="G17">
        <v>17</v>
      </c>
      <c r="H17" t="s">
        <v>55</v>
      </c>
    </row>
    <row r="18" spans="7:8" x14ac:dyDescent="0.2">
      <c r="G18">
        <v>18</v>
      </c>
      <c r="H18" t="s">
        <v>55</v>
      </c>
    </row>
    <row r="19" spans="7:8" x14ac:dyDescent="0.2">
      <c r="G19">
        <v>19</v>
      </c>
      <c r="H19" t="s">
        <v>55</v>
      </c>
    </row>
    <row r="20" spans="7:8" x14ac:dyDescent="0.2">
      <c r="G20">
        <v>20</v>
      </c>
      <c r="H20" t="s">
        <v>55</v>
      </c>
    </row>
    <row r="21" spans="7:8" x14ac:dyDescent="0.2">
      <c r="G21">
        <v>21</v>
      </c>
      <c r="H21" t="s">
        <v>52</v>
      </c>
    </row>
    <row r="22" spans="7:8" x14ac:dyDescent="0.2">
      <c r="G22">
        <v>22</v>
      </c>
      <c r="H22" t="s">
        <v>53</v>
      </c>
    </row>
    <row r="23" spans="7:8" x14ac:dyDescent="0.2">
      <c r="G23">
        <v>23</v>
      </c>
      <c r="H23" t="s">
        <v>54</v>
      </c>
    </row>
    <row r="24" spans="7:8" x14ac:dyDescent="0.2">
      <c r="G24">
        <v>24</v>
      </c>
      <c r="H24" t="s">
        <v>55</v>
      </c>
    </row>
    <row r="25" spans="7:8" x14ac:dyDescent="0.2">
      <c r="G25">
        <v>25</v>
      </c>
      <c r="H25" t="s">
        <v>55</v>
      </c>
    </row>
    <row r="26" spans="7:8" x14ac:dyDescent="0.2">
      <c r="G26">
        <v>26</v>
      </c>
      <c r="H26" t="s">
        <v>55</v>
      </c>
    </row>
    <row r="27" spans="7:8" x14ac:dyDescent="0.2">
      <c r="G27">
        <v>27</v>
      </c>
      <c r="H27" t="s">
        <v>55</v>
      </c>
    </row>
    <row r="28" spans="7:8" x14ac:dyDescent="0.2">
      <c r="G28">
        <v>28</v>
      </c>
      <c r="H28" t="s">
        <v>55</v>
      </c>
    </row>
    <row r="29" spans="7:8" x14ac:dyDescent="0.2">
      <c r="G29">
        <v>29</v>
      </c>
      <c r="H29" t="s">
        <v>55</v>
      </c>
    </row>
    <row r="30" spans="7:8" x14ac:dyDescent="0.2">
      <c r="G30">
        <v>30</v>
      </c>
      <c r="H30" t="s">
        <v>55</v>
      </c>
    </row>
    <row r="31" spans="7:8" x14ac:dyDescent="0.2">
      <c r="G31">
        <v>31</v>
      </c>
      <c r="H31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www.w3.org/XML/1998/namespace"/>
    <ds:schemaRef ds:uri="e888b3db-7650-4fb5-87c2-1adeb607d11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d1f8fc93-d40b-44ac-9772-57f29c0b5a0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F7538-FB0D-4E6F-AC13-A567CAA0C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2024-04-01T03:29:37Z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0x01010062671F62AE03A94C9623D29DD269636E</vt:lpwstr>
  </property>
  <property fmtid="{D5CDD505-2E9C-101B-9397-08002B2CF9AE}" pid="3" name="MediaServiceImageTags">
    <vt:lpwstr/>
  </property>
</Properties>
</file>