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yada.c\OneDrive - CAAT\Data and Information Service Group\1. Air Transport Statistics Data\01) Daily (+ India China)\02) ข้อมูลรายวัน ITD\2025\202504\ข้อมูลให้ ITD 20250405_\"/>
    </mc:Choice>
  </mc:AlternateContent>
  <xr:revisionPtr revIDLastSave="7" documentId="6_{D9CB9ECB-0FC2-42CB-A258-7E1ABB45EDF5}" xr6:coauthVersionLast="36" xr6:coauthVersionMax="47" xr10:uidLastSave="{5A3DED37-1494-449F-A768-C450ABF9341B}"/>
  <bookViews>
    <workbookView xWindow="-105" yWindow="-105" windowWidth="23250" windowHeight="12210" xr2:uid="{00000000-000D-0000-FFFF-FFFF00000000}"/>
  </bookViews>
  <sheets>
    <sheet name="Daily PAX" sheetId="235" r:id="rId1"/>
    <sheet name="Daily FMM" sheetId="236" r:id="rId2"/>
    <sheet name="30-Day PAX" sheetId="237" r:id="rId3"/>
    <sheet name="12-Months PAX" sheetId="238" r:id="rId4"/>
    <sheet name="Date" sheetId="240" r:id="rId5"/>
  </sheets>
  <definedNames>
    <definedName name="_xlnm.Print_Area" localSheetId="3">'12-Months PAX'!$D$10:$I$47</definedName>
    <definedName name="_xlnm.Print_Area" localSheetId="2">'30-Day PAX'!#REF!</definedName>
    <definedName name="_xlnm.Print_Area" localSheetId="1">'Daily FMM'!$B$52:$AK$62</definedName>
    <definedName name="_xlnm.Print_Area" localSheetId="0">'Daily PAX'!$C$30:$AL$58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L50" i="235" l="1"/>
  <c r="AL51" i="235"/>
  <c r="E2" i="240"/>
  <c r="A2" i="240" s="1"/>
  <c r="AL50" i="236"/>
  <c r="AL49" i="236"/>
  <c r="B11" i="240"/>
  <c r="C2" i="240" l="1"/>
  <c r="AL51" i="236"/>
  <c r="AL52" i="235"/>
  <c r="B2" i="240"/>
  <c r="B5" i="240" s="1"/>
  <c r="B9" i="240" l="1"/>
  <c r="B7" i="240"/>
</calcChain>
</file>

<file path=xl/sharedStrings.xml><?xml version="1.0" encoding="utf-8"?>
<sst xmlns="http://schemas.openxmlformats.org/spreadsheetml/2006/main" count="179" uniqueCount="69">
  <si>
    <t>BKK</t>
  </si>
  <si>
    <t>CEI</t>
  </si>
  <si>
    <t>CNX</t>
  </si>
  <si>
    <t>DMK</t>
  </si>
  <si>
    <t>HDY</t>
  </si>
  <si>
    <t>HKT</t>
  </si>
  <si>
    <t>LOE</t>
  </si>
  <si>
    <t>PRH</t>
  </si>
  <si>
    <t>MAQ</t>
  </si>
  <si>
    <t>HGN</t>
  </si>
  <si>
    <t>KBV</t>
  </si>
  <si>
    <t>KKC</t>
  </si>
  <si>
    <t>CJM</t>
  </si>
  <si>
    <t>TST</t>
  </si>
  <si>
    <t>KOP</t>
  </si>
  <si>
    <t>NAK</t>
  </si>
  <si>
    <t>NST</t>
  </si>
  <si>
    <t>NAW</t>
  </si>
  <si>
    <t>NNT</t>
  </si>
  <si>
    <t>BFV</t>
  </si>
  <si>
    <t>PYY</t>
  </si>
  <si>
    <t>PHS</t>
  </si>
  <si>
    <t>ROI</t>
  </si>
  <si>
    <t>UNN</t>
  </si>
  <si>
    <t>LPT</t>
  </si>
  <si>
    <t>SNO</t>
  </si>
  <si>
    <t>URT</t>
  </si>
  <si>
    <t>HHQ</t>
  </si>
  <si>
    <t>UTH</t>
  </si>
  <si>
    <t>UBP</t>
  </si>
  <si>
    <t>BTZ</t>
  </si>
  <si>
    <t>TDX</t>
  </si>
  <si>
    <t>THS</t>
  </si>
  <si>
    <t>USM</t>
  </si>
  <si>
    <t>UTP</t>
  </si>
  <si>
    <t>Total</t>
  </si>
  <si>
    <t>Domestic</t>
  </si>
  <si>
    <t>International</t>
  </si>
  <si>
    <t>Pax Total</t>
  </si>
  <si>
    <t>Day</t>
  </si>
  <si>
    <t>Month</t>
  </si>
  <si>
    <t>Year</t>
  </si>
  <si>
    <t>Previous Year</t>
  </si>
  <si>
    <t>DATE</t>
  </si>
  <si>
    <t>st</t>
  </si>
  <si>
    <t>Jan</t>
  </si>
  <si>
    <t>nd</t>
  </si>
  <si>
    <t>Feb</t>
  </si>
  <si>
    <t>rd</t>
  </si>
  <si>
    <t>Mar</t>
  </si>
  <si>
    <t>Daily PAX</t>
  </si>
  <si>
    <t>th</t>
  </si>
  <si>
    <t>Apr</t>
  </si>
  <si>
    <t xml:space="preserve">Number of Total Passengers as of </t>
  </si>
  <si>
    <t>May</t>
  </si>
  <si>
    <t>Daily FMM</t>
  </si>
  <si>
    <t>Jun</t>
  </si>
  <si>
    <t xml:space="preserve">Number of Total Flights as of </t>
  </si>
  <si>
    <t>Jul</t>
  </si>
  <si>
    <t>30-Days PAX</t>
  </si>
  <si>
    <t>Aug</t>
  </si>
  <si>
    <t xml:space="preserve">Total Passengers as of </t>
  </si>
  <si>
    <t>Sep</t>
  </si>
  <si>
    <t>12-Months PAX</t>
  </si>
  <si>
    <t>Oct</t>
  </si>
  <si>
    <t xml:space="preserve">Total Passengers since </t>
  </si>
  <si>
    <t>Nov</t>
  </si>
  <si>
    <t>Dec</t>
  </si>
  <si>
    <t>* หมายเหตุ : ข้อมูลรายเดือนเป็นเพียงข้อมูลเบื้องต้น ซึ่งอาจมีการปรับปรุงเมื่อได้รับการตรวจสอบความถูกต้องจากท่าอากาศยาน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</si>
</sst>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_-* #,##0.00_-;\-* #,##0.00_-;_-* &quot;-&quot;??_-;_-@_-"/>
    <numFmt numFmtId="165" formatCode="B1d\-mmm"/>
    <numFmt numFmtId="166" formatCode="B1mmm\-yy"/>
    <numFmt numFmtId="167" formatCode="_(* #,##0_);_(* \(#,##0\);_(* &quot;-&quot;??_);_(@_)"/>
    <numFmt numFmtId="168" formatCode="_-* #,##0_-;\-* #,##0_-;_-* &quot;-&quot;??_-;_-@_-"/>
    <numFmt numFmtId="169" formatCode="dd/mm/yyyy;@"/>
    <numFmt numFmtId="170" formatCode="[$-409]mmm\-yy;@"/>
    <numFmt numFmtId="171" formatCode="m/d;@"/>
  </numFmts>
  <fonts count="28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222"/>
      <scheme val="minor"/>
    </font>
    <font>
      <sz val="11"/>
      <color theme="0"/>
      <name val="Calibri Light"/>
      <family val="2"/>
      <scheme val="major"/>
    </font>
    <font>
      <sz val="11"/>
      <color indexed="8"/>
      <name val="TH SarabunPSK"/>
      <family val="2"/>
    </font>
    <font>
      <sz val="11"/>
      <color theme="1"/>
      <name val="TH SarabunPSK"/>
      <family val="2"/>
    </font>
    <font>
      <sz val="11"/>
      <color rgb="FF000000"/>
      <name val="TH SarabunPSK"/>
      <family val="2"/>
    </font>
    <font>
      <sz val="11"/>
      <color indexed="8"/>
      <name val="Calibri Light"/>
      <family val="2"/>
      <scheme val="major"/>
    </font>
    <font>
      <sz val="11"/>
      <color theme="1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i/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/>
      </patternFill>
    </fill>
    <fill>
      <patternFill patternType="solid">
        <fgColor rgb="FFFFCC99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2">
    <xf numFmtId="0" fontId="0" fillId="0" borderId="0"/>
    <xf numFmtId="0" fontId="11" fillId="0" borderId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20" fillId="13" borderId="0" applyNumberFormat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21" fillId="14" borderId="3" applyNumberFormat="0" applyAlignment="0" applyProtection="0"/>
    <xf numFmtId="164" fontId="9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7" fillId="0" borderId="0"/>
    <xf numFmtId="0" fontId="12" fillId="0" borderId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63">
    <xf numFmtId="0" fontId="0" fillId="0" borderId="0" xfId="0"/>
    <xf numFmtId="0" fontId="11" fillId="0" borderId="0" xfId="1" applyAlignment="1">
      <alignment vertical="center"/>
    </xf>
    <xf numFmtId="167" fontId="0" fillId="0" borderId="0" xfId="3" applyNumberFormat="1" applyFont="1" applyAlignment="1">
      <alignment vertical="center"/>
    </xf>
    <xf numFmtId="0" fontId="14" fillId="0" borderId="0" xfId="1" applyFont="1" applyAlignment="1">
      <alignment vertical="center"/>
    </xf>
    <xf numFmtId="167" fontId="15" fillId="0" borderId="0" xfId="3" applyNumberFormat="1" applyFont="1" applyAlignment="1">
      <alignment vertical="center"/>
    </xf>
    <xf numFmtId="167" fontId="0" fillId="0" borderId="0" xfId="3" applyNumberFormat="1" applyFont="1" applyFill="1" applyAlignment="1">
      <alignment vertical="center"/>
    </xf>
    <xf numFmtId="0" fontId="17" fillId="0" borderId="0" xfId="1" applyFont="1" applyAlignment="1">
      <alignment vertical="center"/>
    </xf>
    <xf numFmtId="168" fontId="19" fillId="0" borderId="0" xfId="4" applyNumberFormat="1" applyFont="1" applyAlignment="1">
      <alignment horizontal="right" vertical="center"/>
    </xf>
    <xf numFmtId="0" fontId="20" fillId="3" borderId="2" xfId="0" applyFont="1" applyFill="1" applyBorder="1" applyAlignment="1">
      <alignment horizontal="center" vertical="center"/>
    </xf>
    <xf numFmtId="168" fontId="14" fillId="0" borderId="0" xfId="4" applyNumberFormat="1" applyFont="1" applyAlignment="1">
      <alignment vertical="center"/>
    </xf>
    <xf numFmtId="3" fontId="16" fillId="0" borderId="0" xfId="0" applyNumberFormat="1" applyFont="1" applyAlignment="1">
      <alignment vertical="center"/>
    </xf>
    <xf numFmtId="169" fontId="0" fillId="0" borderId="0" xfId="0" applyNumberFormat="1"/>
    <xf numFmtId="0" fontId="20" fillId="13" borderId="0" xfId="5" applyAlignment="1">
      <alignment horizontal="center" vertical="center"/>
    </xf>
    <xf numFmtId="0" fontId="0" fillId="0" borderId="0" xfId="0" applyAlignment="1">
      <alignment horizontal="center" vertical="center"/>
    </xf>
    <xf numFmtId="171" fontId="0" fillId="0" borderId="0" xfId="0" applyNumberFormat="1"/>
    <xf numFmtId="165" fontId="13" fillId="4" borderId="1" xfId="1" applyNumberFormat="1" applyFont="1" applyFill="1" applyBorder="1" applyAlignment="1">
      <alignment horizontal="center" vertical="center"/>
    </xf>
    <xf numFmtId="0" fontId="23" fillId="0" borderId="0" xfId="5" applyFont="1" applyFill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4" fontId="23" fillId="0" borderId="0" xfId="5" applyNumberFormat="1" applyFont="1" applyFill="1" applyAlignment="1">
      <alignment horizontal="center" vertical="center"/>
    </xf>
    <xf numFmtId="14" fontId="0" fillId="0" borderId="0" xfId="0" applyNumberFormat="1"/>
    <xf numFmtId="14" fontId="19" fillId="0" borderId="0" xfId="4" applyNumberFormat="1" applyFont="1" applyAlignment="1">
      <alignment horizontal="right" vertical="center"/>
    </xf>
    <xf numFmtId="14" fontId="11" fillId="0" borderId="0" xfId="1" applyNumberFormat="1" applyAlignment="1">
      <alignment vertical="center"/>
    </xf>
    <xf numFmtId="0" fontId="13" fillId="0" borderId="0" xfId="3" applyNumberFormat="1" applyFont="1" applyFill="1" applyAlignment="1">
      <alignment horizontal="left" vertical="center"/>
    </xf>
    <xf numFmtId="0" fontId="18" fillId="0" borderId="0" xfId="3" applyNumberFormat="1" applyFont="1" applyFill="1" applyAlignment="1">
      <alignment horizontal="left" vertical="center"/>
    </xf>
    <xf numFmtId="0" fontId="11" fillId="15" borderId="0" xfId="1" applyFill="1" applyAlignment="1">
      <alignment vertical="center"/>
    </xf>
    <xf numFmtId="165" fontId="20" fillId="4" borderId="2" xfId="1" applyNumberFormat="1" applyFont="1" applyFill="1" applyBorder="1" applyAlignment="1">
      <alignment horizontal="center" vertical="center"/>
    </xf>
    <xf numFmtId="165" fontId="20" fillId="5" borderId="2" xfId="1" applyNumberFormat="1" applyFont="1" applyFill="1" applyBorder="1" applyAlignment="1">
      <alignment horizontal="center" vertical="center"/>
    </xf>
    <xf numFmtId="165" fontId="20" fillId="6" borderId="2" xfId="1" applyNumberFormat="1" applyFont="1" applyFill="1" applyBorder="1" applyAlignment="1">
      <alignment horizontal="center" vertical="center"/>
    </xf>
    <xf numFmtId="166" fontId="20" fillId="7" borderId="2" xfId="1" applyNumberFormat="1" applyFont="1" applyFill="1" applyBorder="1" applyAlignment="1">
      <alignment horizontal="center" vertical="center"/>
    </xf>
    <xf numFmtId="0" fontId="20" fillId="2" borderId="2" xfId="1" applyFont="1" applyFill="1" applyBorder="1" applyAlignment="1">
      <alignment vertical="center"/>
    </xf>
    <xf numFmtId="3" fontId="19" fillId="0" borderId="2" xfId="4" applyNumberFormat="1" applyFont="1" applyBorder="1" applyAlignment="1">
      <alignment horizontal="right" vertical="center"/>
    </xf>
    <xf numFmtId="3" fontId="24" fillId="0" borderId="2" xfId="4" applyNumberFormat="1" applyFont="1" applyBorder="1" applyAlignment="1">
      <alignment horizontal="right" vertical="center"/>
    </xf>
    <xf numFmtId="37" fontId="24" fillId="0" borderId="2" xfId="4" applyNumberFormat="1" applyFont="1" applyBorder="1" applyAlignment="1">
      <alignment horizontal="right" vertical="center"/>
    </xf>
    <xf numFmtId="37" fontId="19" fillId="0" borderId="2" xfId="4" applyNumberFormat="1" applyFont="1" applyBorder="1" applyAlignment="1">
      <alignment horizontal="right" vertical="center"/>
    </xf>
    <xf numFmtId="3" fontId="22" fillId="0" borderId="2" xfId="0" applyNumberFormat="1" applyFont="1" applyBorder="1"/>
    <xf numFmtId="0" fontId="24" fillId="0" borderId="2" xfId="4" applyNumberFormat="1" applyFont="1" applyBorder="1" applyAlignment="1">
      <alignment horizontal="right" vertical="center"/>
    </xf>
    <xf numFmtId="0" fontId="22" fillId="0" borderId="2" xfId="4" applyNumberFormat="1" applyFont="1" applyBorder="1" applyAlignment="1">
      <alignment horizontal="right" vertical="center"/>
    </xf>
    <xf numFmtId="0" fontId="22" fillId="0" borderId="2" xfId="4" applyNumberFormat="1" applyFont="1" applyFill="1" applyBorder="1" applyAlignment="1">
      <alignment horizontal="right" vertical="center"/>
    </xf>
    <xf numFmtId="3" fontId="24" fillId="0" borderId="2" xfId="0" applyNumberFormat="1" applyFont="1" applyBorder="1" applyAlignment="1">
      <alignment horizontal="right"/>
    </xf>
    <xf numFmtId="3" fontId="24" fillId="0" borderId="2" xfId="0" applyNumberFormat="1" applyFont="1" applyBorder="1"/>
    <xf numFmtId="0" fontId="25" fillId="15" borderId="0" xfId="1" applyFont="1" applyFill="1" applyAlignment="1">
      <alignment vertical="center"/>
    </xf>
    <xf numFmtId="0" fontId="22" fillId="0" borderId="0" xfId="1" applyFont="1" applyAlignment="1">
      <alignment vertical="center"/>
    </xf>
    <xf numFmtId="168" fontId="26" fillId="0" borderId="2" xfId="1" applyNumberFormat="1" applyFont="1" applyBorder="1" applyAlignment="1">
      <alignment vertical="center"/>
    </xf>
    <xf numFmtId="0" fontId="20" fillId="8" borderId="4" xfId="1" applyFont="1" applyFill="1" applyBorder="1" applyAlignment="1">
      <alignment vertical="center"/>
    </xf>
    <xf numFmtId="0" fontId="20" fillId="9" borderId="4" xfId="1" applyFont="1" applyFill="1" applyBorder="1" applyAlignment="1">
      <alignment vertical="center"/>
    </xf>
    <xf numFmtId="167" fontId="5" fillId="15" borderId="0" xfId="3" applyNumberFormat="1" applyFont="1" applyFill="1" applyBorder="1" applyAlignment="1">
      <alignment vertical="center"/>
    </xf>
    <xf numFmtId="167" fontId="5" fillId="15" borderId="0" xfId="3" applyNumberFormat="1" applyFont="1" applyFill="1" applyAlignment="1">
      <alignment vertical="center"/>
    </xf>
    <xf numFmtId="167" fontId="5" fillId="0" borderId="0" xfId="3" applyNumberFormat="1" applyFont="1" applyFill="1" applyAlignment="1">
      <alignment vertical="center"/>
    </xf>
    <xf numFmtId="165" fontId="27" fillId="4" borderId="1" xfId="1" applyNumberFormat="1" applyFont="1" applyFill="1" applyBorder="1" applyAlignment="1">
      <alignment horizontal="center" vertical="center"/>
    </xf>
    <xf numFmtId="0" fontId="20" fillId="2" borderId="2" xfId="3" applyNumberFormat="1" applyFont="1" applyFill="1" applyBorder="1" applyAlignment="1">
      <alignment horizontal="left" vertical="center"/>
    </xf>
    <xf numFmtId="0" fontId="4" fillId="11" borderId="2" xfId="3" applyNumberFormat="1" applyFont="1" applyFill="1" applyBorder="1" applyAlignment="1">
      <alignment horizontal="left" vertical="center"/>
    </xf>
    <xf numFmtId="170" fontId="27" fillId="4" borderId="2" xfId="1" applyNumberFormat="1" applyFont="1" applyFill="1" applyBorder="1" applyAlignment="1">
      <alignment horizontal="center" vertical="center"/>
    </xf>
    <xf numFmtId="0" fontId="26" fillId="0" borderId="0" xfId="1" applyFont="1" applyAlignment="1">
      <alignment vertical="center"/>
    </xf>
    <xf numFmtId="167" fontId="4" fillId="0" borderId="0" xfId="3" applyNumberFormat="1" applyFont="1" applyAlignment="1">
      <alignment vertical="center"/>
    </xf>
    <xf numFmtId="0" fontId="4" fillId="12" borderId="2" xfId="3" applyNumberFormat="1" applyFont="1" applyFill="1" applyBorder="1" applyAlignment="1">
      <alignment vertical="center"/>
    </xf>
    <xf numFmtId="168" fontId="26" fillId="0" borderId="2" xfId="4" applyNumberFormat="1" applyFont="1" applyBorder="1" applyAlignment="1">
      <alignment vertical="center"/>
    </xf>
    <xf numFmtId="0" fontId="20" fillId="8" borderId="2" xfId="3" applyNumberFormat="1" applyFont="1" applyFill="1" applyBorder="1" applyAlignment="1">
      <alignment vertical="center"/>
    </xf>
    <xf numFmtId="167" fontId="4" fillId="0" borderId="2" xfId="3" applyNumberFormat="1" applyFont="1" applyBorder="1" applyAlignment="1">
      <alignment vertical="center"/>
    </xf>
    <xf numFmtId="167" fontId="4" fillId="0" borderId="2" xfId="3" applyNumberFormat="1" applyFont="1" applyFill="1" applyBorder="1" applyAlignment="1">
      <alignment vertical="center"/>
    </xf>
    <xf numFmtId="0" fontId="11" fillId="10" borderId="2" xfId="1" applyFill="1" applyBorder="1" applyAlignment="1">
      <alignment vertical="center"/>
    </xf>
    <xf numFmtId="0" fontId="11" fillId="0" borderId="2" xfId="1" applyBorder="1" applyAlignment="1">
      <alignment vertical="center"/>
    </xf>
    <xf numFmtId="0" fontId="11" fillId="0" borderId="4" xfId="1" applyBorder="1" applyAlignment="1">
      <alignment vertical="center"/>
    </xf>
    <xf numFmtId="168" fontId="3" fillId="0" borderId="2" xfId="4" applyNumberFormat="1" applyFont="1" applyBorder="1" applyAlignment="1">
      <alignment horizontal="left" vertical="center"/>
    </xf>
  </cellXfs>
  <cellStyles count="32">
    <cellStyle name="Accent4" xfId="5" builtinId="41"/>
    <cellStyle name="Comma" xfId="4" builtinId="3"/>
    <cellStyle name="Comma 2" xfId="3" xr:uid="{00000000-0005-0000-0000-000001000000}"/>
    <cellStyle name="Comma 2 2" xfId="10" xr:uid="{E773E688-EF9D-4B7B-B4E8-BA6F2CE89611}"/>
    <cellStyle name="Comma 2 2 2" xfId="18" xr:uid="{E773E688-EF9D-4B7B-B4E8-BA6F2CE89611}"/>
    <cellStyle name="Comma 2 3" xfId="13" xr:uid="{E773E688-EF9D-4B7B-B4E8-BA6F2CE89611}"/>
    <cellStyle name="Comma 2 3 2" xfId="20" xr:uid="{E773E688-EF9D-4B7B-B4E8-BA6F2CE89611}"/>
    <cellStyle name="Comma 2 4" xfId="25" xr:uid="{77DA3D90-A2AE-4751-9406-66735141D0A6}"/>
    <cellStyle name="Comma 2 5" xfId="28" xr:uid="{E773E688-EF9D-4B7B-B4E8-BA6F2CE89611}"/>
    <cellStyle name="Comma 2 6" xfId="31" xr:uid="{E773E688-EF9D-4B7B-B4E8-BA6F2CE89611}"/>
    <cellStyle name="Comma 3" xfId="7" xr:uid="{00000000-0005-0000-0000-000032000000}"/>
    <cellStyle name="Comma 3 2" xfId="15" xr:uid="{00000000-0005-0000-0000-000032000000}"/>
    <cellStyle name="Comma 4" xfId="9" xr:uid="{00000000-0005-0000-0000-000034000000}"/>
    <cellStyle name="Comma 4 2" xfId="17" xr:uid="{00000000-0005-0000-0000-000034000000}"/>
    <cellStyle name="Comma 5" xfId="11" xr:uid="{00000000-0005-0000-0000-000037000000}"/>
    <cellStyle name="Comma 5 2" xfId="19" xr:uid="{00000000-0005-0000-0000-000037000000}"/>
    <cellStyle name="Comma 6" xfId="24" xr:uid="{6BFD9F52-9C26-4E86-95C2-247CD9589ED6}"/>
    <cellStyle name="Comma 7" xfId="27" xr:uid="{00000000-0005-0000-0000-000046000000}"/>
    <cellStyle name="Comma 8" xfId="30" xr:uid="{00000000-0005-0000-0000-000049000000}"/>
    <cellStyle name="Input 2" xfId="12" xr:uid="{00000000-0005-0000-0000-000039000000}"/>
    <cellStyle name="Normal" xfId="0" builtinId="0"/>
    <cellStyle name="Normal 2" xfId="1" xr:uid="{00000000-0005-0000-0000-000003000000}"/>
    <cellStyle name="Normal 2 2" xfId="22" xr:uid="{3C0B7C16-EC8E-4095-A171-7F41CD968D83}"/>
    <cellStyle name="Normal 3" xfId="6" xr:uid="{00000000-0005-0000-0000-000033000000}"/>
    <cellStyle name="Normal 3 2" xfId="14" xr:uid="{00000000-0005-0000-0000-000033000000}"/>
    <cellStyle name="Normal 4" xfId="8" xr:uid="{00000000-0005-0000-0000-000036000000}"/>
    <cellStyle name="Normal 4 2" xfId="16" xr:uid="{00000000-0005-0000-0000-000036000000}"/>
    <cellStyle name="Normal 5" xfId="21" xr:uid="{9D3539E6-83AC-40BB-BF97-686A60938FAF}"/>
    <cellStyle name="Normal 6" xfId="23" xr:uid="{BCC5A67D-A87B-4F2D-8DBB-63FE57B5596F}"/>
    <cellStyle name="Normal 7" xfId="26" xr:uid="{00000000-0005-0000-0000-000048000000}"/>
    <cellStyle name="Normal 8" xfId="29" xr:uid="{00000000-0005-0000-0000-00004B000000}"/>
    <cellStyle name="Percent 2" xfId="2" xr:uid="{00000000-0005-0000-0000-000004000000}"/>
  </cellStyles>
  <dxfs count="9"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numFmt numFmtId="19" formatCode="m/d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theme="4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Date!$B$5</c:f>
          <c:strCache>
            <c:ptCount val="1"/>
            <c:pt idx="0">
              <c:v>Number of Total Passengers as of 5th Apr 2025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1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strRef>
              <c:f>'Daily PAX'!$B$51</c:f>
              <c:strCache>
                <c:ptCount val="1"/>
                <c:pt idx="0">
                  <c:v>International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4"/>
              <c:layout>
                <c:manualLayout>
                  <c:x val="-8.4856030194334096E-5"/>
                  <c:y val="1.450085776876687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4E2-427F-93EA-BC44E60411E0}"/>
                </c:ext>
              </c:extLst>
            </c:dLbl>
            <c:dLbl>
              <c:idx val="5"/>
              <c:layout>
                <c:manualLayout>
                  <c:x val="-7.0772510511165005E-5"/>
                  <c:y val="1.394975244704500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1FD-4900-9175-538E4068494C}"/>
                </c:ext>
              </c:extLst>
            </c:dLbl>
            <c:dLbl>
              <c:idx val="6"/>
              <c:layout>
                <c:manualLayout>
                  <c:x val="5.8095503151886897E-4"/>
                  <c:y val="1.53937776815271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DEF-46F8-9DA5-9033202B985B}"/>
                </c:ext>
              </c:extLst>
            </c:dLbl>
            <c:dLbl>
              <c:idx val="7"/>
              <c:layout>
                <c:manualLayout>
                  <c:x val="0"/>
                  <c:y val="1.53937776815271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DEF-46F8-9DA5-9033202B985B}"/>
                </c:ext>
              </c:extLst>
            </c:dLbl>
            <c:dLbl>
              <c:idx val="8"/>
              <c:layout>
                <c:manualLayout>
                  <c:x val="5.6671556336141348E-4"/>
                  <c:y val="1.53937776815271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DEF-46F8-9DA5-9033202B985B}"/>
                </c:ext>
              </c:extLst>
            </c:dLbl>
            <c:dLbl>
              <c:idx val="9"/>
              <c:layout>
                <c:manualLayout>
                  <c:x val="-5.6671556336145511E-4"/>
                  <c:y val="1.96321169959426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4E2-427F-93EA-BC44E60411E0}"/>
                </c:ext>
              </c:extLst>
            </c:dLbl>
            <c:dLbl>
              <c:idx val="10"/>
              <c:layout>
                <c:manualLayout>
                  <c:x val="-4.1558661223972574E-17"/>
                  <c:y val="1.662002742597451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4E2-427F-93EA-BC44E60411E0}"/>
                </c:ext>
              </c:extLst>
            </c:dLbl>
            <c:dLbl>
              <c:idx val="11"/>
              <c:layout>
                <c:manualLayout>
                  <c:x val="-8.3117322447945149E-17"/>
                  <c:y val="1.472408774695690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4E2-427F-93EA-BC44E60411E0}"/>
                </c:ext>
              </c:extLst>
            </c:dLbl>
            <c:dLbl>
              <c:idx val="12"/>
              <c:layout>
                <c:manualLayout>
                  <c:x val="0"/>
                  <c:y val="1.53937776815271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DEF-46F8-9DA5-9033202B985B}"/>
                </c:ext>
              </c:extLst>
            </c:dLbl>
            <c:dLbl>
              <c:idx val="13"/>
              <c:layout>
                <c:manualLayout>
                  <c:x val="-8.3117322447945149E-17"/>
                  <c:y val="1.53937776815271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DEF-46F8-9DA5-9033202B985B}"/>
                </c:ext>
              </c:extLst>
            </c:dLbl>
            <c:dLbl>
              <c:idx val="14"/>
              <c:layout>
                <c:manualLayout>
                  <c:x val="0"/>
                  <c:y val="1.53937776815271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DEF-46F8-9DA5-9033202B985B}"/>
                </c:ext>
              </c:extLst>
            </c:dLbl>
            <c:dLbl>
              <c:idx val="15"/>
              <c:layout>
                <c:manualLayout>
                  <c:x val="0"/>
                  <c:y val="1.53937776815271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DEF-46F8-9DA5-9033202B985B}"/>
                </c:ext>
              </c:extLst>
            </c:dLbl>
            <c:dLbl>
              <c:idx val="16"/>
              <c:layout>
                <c:manualLayout>
                  <c:x val="-8.5205753651963703E-17"/>
                  <c:y val="1.53937776815271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DEF-46F8-9DA5-9033202B985B}"/>
                </c:ext>
              </c:extLst>
            </c:dLbl>
            <c:dLbl>
              <c:idx val="17"/>
              <c:layout>
                <c:manualLayout>
                  <c:x val="0"/>
                  <c:y val="1.53937776815271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DEF-46F8-9DA5-9033202B985B}"/>
                </c:ext>
              </c:extLst>
            </c:dLbl>
            <c:dLbl>
              <c:idx val="18"/>
              <c:layout>
                <c:manualLayout>
                  <c:x val="0"/>
                  <c:y val="1.282814806793939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DEF-46F8-9DA5-9033202B985B}"/>
                </c:ext>
              </c:extLst>
            </c:dLbl>
            <c:dLbl>
              <c:idx val="19"/>
              <c:layout>
                <c:manualLayout>
                  <c:x val="0"/>
                  <c:y val="1.53937776815271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DEF-46F8-9DA5-9033202B985B}"/>
                </c:ext>
              </c:extLst>
            </c:dLbl>
            <c:dLbl>
              <c:idx val="20"/>
              <c:layout>
                <c:manualLayout>
                  <c:x val="-8.3117322447945149E-17"/>
                  <c:y val="1.282814806793939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DEF-46F8-9DA5-9033202B985B}"/>
                </c:ext>
              </c:extLst>
            </c:dLbl>
            <c:dLbl>
              <c:idx val="21"/>
              <c:layout>
                <c:manualLayout>
                  <c:x val="-8.3117322447945149E-17"/>
                  <c:y val="1.53937776815271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2DEF-46F8-9DA5-9033202B985B}"/>
                </c:ext>
              </c:extLst>
            </c:dLbl>
            <c:dLbl>
              <c:idx val="22"/>
              <c:layout>
                <c:manualLayout>
                  <c:x val="0"/>
                  <c:y val="1.53937776815271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2DEF-46F8-9DA5-9033202B985B}"/>
                </c:ext>
              </c:extLst>
            </c:dLbl>
            <c:dLbl>
              <c:idx val="23"/>
              <c:layout>
                <c:manualLayout>
                  <c:x val="0"/>
                  <c:y val="1.795940729511518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2DEF-46F8-9DA5-9033202B985B}"/>
                </c:ext>
              </c:extLst>
            </c:dLbl>
            <c:dLbl>
              <c:idx val="24"/>
              <c:layout>
                <c:manualLayout>
                  <c:x val="-1.1334311267229102E-3"/>
                  <c:y val="1.53937776815271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2DEF-46F8-9DA5-9033202B985B}"/>
                </c:ext>
              </c:extLst>
            </c:dLbl>
            <c:dLbl>
              <c:idx val="25"/>
              <c:layout>
                <c:manualLayout>
                  <c:x val="0"/>
                  <c:y val="1.282814806793939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2DEF-46F8-9DA5-9033202B985B}"/>
                </c:ext>
              </c:extLst>
            </c:dLbl>
            <c:dLbl>
              <c:idx val="26"/>
              <c:layout>
                <c:manualLayout>
                  <c:x val="0"/>
                  <c:y val="1.53937776815271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2DEF-46F8-9DA5-9033202B985B}"/>
                </c:ext>
              </c:extLst>
            </c:dLbl>
            <c:dLbl>
              <c:idx val="27"/>
              <c:layout>
                <c:manualLayout>
                  <c:x val="0"/>
                  <c:y val="1.53937776815271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2DEF-46F8-9DA5-9033202B985B}"/>
                </c:ext>
              </c:extLst>
            </c:dLbl>
            <c:dLbl>
              <c:idx val="28"/>
              <c:layout>
                <c:manualLayout>
                  <c:x val="0"/>
                  <c:y val="1.53937776815271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2DEF-46F8-9DA5-9033202B985B}"/>
                </c:ext>
              </c:extLst>
            </c:dLbl>
            <c:dLbl>
              <c:idx val="29"/>
              <c:layout>
                <c:manualLayout>
                  <c:x val="-7.0638640693172802E-5"/>
                  <c:y val="1.639679744778438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C4E2-427F-93EA-BC44E60411E0}"/>
                </c:ext>
              </c:extLst>
            </c:dLbl>
            <c:dLbl>
              <c:idx val="30"/>
              <c:layout>
                <c:manualLayout>
                  <c:x val="0"/>
                  <c:y val="1.539377768152729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2DEF-46F8-9DA5-9033202B985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cap="none" spc="0" baseline="0">
                    <a:ln w="0"/>
                    <a:solidFill>
                      <a:schemeClr val="tx1"/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('Daily PAX'!$C$30,'Daily PAX'!$F$30,'Daily PAX'!$H$30,'Daily PAX'!$E$30,'Daily PAX'!$G$30,'Daily PAX'!$D$30,'Daily PAX'!$I$30:$AK$30)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PAX'!$C$51,'Daily PAX'!$F$51,'Daily PAX'!$H$51,'Daily PAX'!$E$51,'Daily PAX'!$G$51,'Daily PAX'!$D$51,'Daily PAX'!$I$51:$AK$51)</c:f>
              <c:numCache>
                <c:formatCode>#,##0</c:formatCode>
                <c:ptCount val="31"/>
                <c:pt idx="0">
                  <c:v>134610</c:v>
                </c:pt>
                <c:pt idx="1">
                  <c:v>31710</c:v>
                </c:pt>
                <c:pt idx="2">
                  <c:v>26630</c:v>
                </c:pt>
                <c:pt idx="3">
                  <c:v>5667</c:v>
                </c:pt>
                <c:pt idx="4">
                  <c:v>866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2281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1468</c:v>
                </c:pt>
                <c:pt idx="30">
                  <c:v>355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5B-49F5-A732-E06D0D545CC4}"/>
            </c:ext>
          </c:extLst>
        </c:ser>
        <c:ser>
          <c:idx val="5"/>
          <c:order val="1"/>
          <c:tx>
            <c:strRef>
              <c:f>'Daily PAX'!$B$50</c:f>
              <c:strCache>
                <c:ptCount val="1"/>
                <c:pt idx="0">
                  <c:v>Domestic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4"/>
              <c:layout>
                <c:manualLayout>
                  <c:x val="0"/>
                  <c:y val="-4.439872550833819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4E2-427F-93EA-BC44E60411E0}"/>
                </c:ext>
              </c:extLst>
            </c:dLbl>
            <c:dLbl>
              <c:idx val="5"/>
              <c:layout>
                <c:manualLayout>
                  <c:x val="-1.4121265126150413E-4"/>
                  <c:y val="-4.79619204000281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4E2-427F-93EA-BC44E60411E0}"/>
                </c:ext>
              </c:extLst>
            </c:dLbl>
            <c:dLbl>
              <c:idx val="6"/>
              <c:layout>
                <c:manualLayout>
                  <c:x val="-5.6663528310303397E-4"/>
                  <c:y val="-2.967463776138109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4E2-427F-93EA-BC44E60411E0}"/>
                </c:ext>
              </c:extLst>
            </c:dLbl>
            <c:dLbl>
              <c:idx val="7"/>
              <c:layout>
                <c:manualLayout>
                  <c:x val="-4.1552774073030564E-17"/>
                  <c:y val="-2.922817780500083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4E2-427F-93EA-BC44E60411E0}"/>
                </c:ext>
              </c:extLst>
            </c:dLbl>
            <c:dLbl>
              <c:idx val="8"/>
              <c:layout>
                <c:manualLayout>
                  <c:x val="5.6663528310303397E-4"/>
                  <c:y val="-2.967463776138109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4E2-427F-93EA-BC44E60411E0}"/>
                </c:ext>
              </c:extLst>
            </c:dLbl>
            <c:dLbl>
              <c:idx val="9"/>
              <c:layout>
                <c:manualLayout>
                  <c:x val="7.0539400203572372E-5"/>
                  <c:y val="-3.904423630297217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4E2-427F-93EA-BC44E60411E0}"/>
                </c:ext>
              </c:extLst>
            </c:dLbl>
            <c:dLbl>
              <c:idx val="10"/>
              <c:layout>
                <c:manualLayout>
                  <c:x val="-4.1552774073030564E-17"/>
                  <c:y val="-5.042290464827449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4E2-427F-93EA-BC44E60411E0}"/>
                </c:ext>
              </c:extLst>
            </c:dLbl>
            <c:dLbl>
              <c:idx val="11"/>
              <c:layout>
                <c:manualLayout>
                  <c:x val="-5.6663528310303397E-4"/>
                  <c:y val="-2.989786773957131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4E2-427F-93EA-BC44E60411E0}"/>
                </c:ext>
              </c:extLst>
            </c:dLbl>
            <c:dLbl>
              <c:idx val="12"/>
              <c:layout>
                <c:manualLayout>
                  <c:x val="-6.3720525760708449E-4"/>
                  <c:y val="-5.2988534261862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C4E2-427F-93EA-BC44E60411E0}"/>
                </c:ext>
              </c:extLst>
            </c:dLbl>
            <c:dLbl>
              <c:idx val="13"/>
              <c:layout>
                <c:manualLayout>
                  <c:x val="-1.0627311660024541E-3"/>
                  <c:y val="-2.835606575446076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C4E2-427F-93EA-BC44E60411E0}"/>
                </c:ext>
              </c:extLst>
            </c:dLbl>
            <c:dLbl>
              <c:idx val="14"/>
              <c:layout>
                <c:manualLayout>
                  <c:x val="-4.9609900132457745E-4"/>
                  <c:y val="-5.321176424005243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C4E2-427F-93EA-BC44E60411E0}"/>
                </c:ext>
              </c:extLst>
            </c:dLbl>
            <c:dLbl>
              <c:idx val="15"/>
              <c:layout>
                <c:manualLayout>
                  <c:x val="-3.5443706212366161E-4"/>
                  <c:y val="-2.864919398826517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C4E2-427F-93EA-BC44E60411E0}"/>
                </c:ext>
              </c:extLst>
            </c:dLbl>
            <c:dLbl>
              <c:idx val="16"/>
              <c:layout>
                <c:manualLayout>
                  <c:x val="-1.1332705662060679E-3"/>
                  <c:y val="-5.533093389726007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C4E2-427F-93EA-BC44E60411E0}"/>
                </c:ext>
              </c:extLst>
            </c:dLbl>
            <c:dLbl>
              <c:idx val="17"/>
              <c:layout>
                <c:manualLayout>
                  <c:x val="-4.9609588289942013E-4"/>
                  <c:y val="-3.246349735315921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C4E2-427F-93EA-BC44E60411E0}"/>
                </c:ext>
              </c:extLst>
            </c:dLbl>
            <c:dLbl>
              <c:idx val="18"/>
              <c:layout>
                <c:manualLayout>
                  <c:x val="-1.5588270489018741E-3"/>
                  <c:y val="-5.421478400630952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C4E2-427F-93EA-BC44E60411E0}"/>
                </c:ext>
              </c:extLst>
            </c:dLbl>
            <c:dLbl>
              <c:idx val="19"/>
              <c:layout>
                <c:manualLayout>
                  <c:x val="-7.0271698495144407E-5"/>
                  <c:y val="-3.060775927202390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C4E2-427F-93EA-BC44E60411E0}"/>
                </c:ext>
              </c:extLst>
            </c:dLbl>
            <c:dLbl>
              <c:idx val="20"/>
              <c:layout>
                <c:manualLayout>
                  <c:x val="-4.2555648269588928E-4"/>
                  <c:y val="-3.134734746220857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C4E2-427F-93EA-BC44E60411E0}"/>
                </c:ext>
              </c:extLst>
            </c:dLbl>
            <c:dLbl>
              <c:idx val="21"/>
              <c:layout>
                <c:manualLayout>
                  <c:x val="-6.3717468330664793E-4"/>
                  <c:y val="-3.157057744039860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C4E2-427F-93EA-BC44E60411E0}"/>
                </c:ext>
              </c:extLst>
            </c:dLbl>
            <c:dLbl>
              <c:idx val="22"/>
              <c:layout>
                <c:manualLayout>
                  <c:x val="-6.3716086234083904E-4"/>
                  <c:y val="-3.157057744039860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C4E2-427F-93EA-BC44E60411E0}"/>
                </c:ext>
              </c:extLst>
            </c:dLbl>
            <c:dLbl>
              <c:idx val="23"/>
              <c:layout>
                <c:manualLayout>
                  <c:x val="-6.3717468330681413E-4"/>
                  <c:y val="-4.952998473551389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C4E2-427F-93EA-BC44E60411E0}"/>
                </c:ext>
              </c:extLst>
            </c:dLbl>
            <c:dLbl>
              <c:idx val="24"/>
              <c:layout>
                <c:manualLayout>
                  <c:x val="-1.4881984147954094E-3"/>
                  <c:y val="-2.989786773957122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C4E2-427F-93EA-BC44E60411E0}"/>
                </c:ext>
              </c:extLst>
            </c:dLbl>
            <c:dLbl>
              <c:idx val="25"/>
              <c:layout>
                <c:manualLayout>
                  <c:x val="0"/>
                  <c:y val="-4.763404505649637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C4E2-427F-93EA-BC44E60411E0}"/>
                </c:ext>
              </c:extLst>
            </c:dLbl>
            <c:dLbl>
              <c:idx val="26"/>
              <c:layout>
                <c:manualLayout>
                  <c:x val="-1.6621109629212226E-16"/>
                  <c:y val="-4.975321471370411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C4E2-427F-93EA-BC44E60411E0}"/>
                </c:ext>
              </c:extLst>
            </c:dLbl>
            <c:dLbl>
              <c:idx val="27"/>
              <c:layout>
                <c:manualLayout>
                  <c:x val="-4.9609588289942013E-4"/>
                  <c:y val="-2.922817780500083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C4E2-427F-93EA-BC44E60411E0}"/>
                </c:ext>
              </c:extLst>
            </c:dLbl>
            <c:dLbl>
              <c:idx val="28"/>
              <c:layout>
                <c:manualLayout>
                  <c:x val="0"/>
                  <c:y val="-3.201703739677886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C4E2-427F-93EA-BC44E60411E0}"/>
                </c:ext>
              </c:extLst>
            </c:dLbl>
            <c:dLbl>
              <c:idx val="29"/>
              <c:layout>
                <c:manualLayout>
                  <c:x val="-5.6663528310320018E-4"/>
                  <c:y val="-4.294924578570093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C4E2-427F-93EA-BC44E60411E0}"/>
                </c:ext>
              </c:extLst>
            </c:dLbl>
            <c:dLbl>
              <c:idx val="30"/>
              <c:layout>
                <c:manualLayout>
                  <c:x val="4.9609588289942013E-4"/>
                  <c:y val="-3.034432769595157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C4E2-427F-93EA-BC44E60411E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cap="none" spc="0" baseline="0">
                    <a:ln w="0"/>
                    <a:solidFill>
                      <a:schemeClr val="tx1"/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('Daily PAX'!$C$30,'Daily PAX'!$F$30,'Daily PAX'!$H$30,'Daily PAX'!$E$30,'Daily PAX'!$G$30,'Daily PAX'!$D$30,'Daily PAX'!$I$30:$AK$30)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PAX'!$C$50,'Daily PAX'!$F$50,'Daily PAX'!$H$50,'Daily PAX'!$E$50,'Daily PAX'!$G$50,'Daily PAX'!$D$50,'Daily PAX'!$I$50:$AK$50)</c:f>
              <c:numCache>
                <c:formatCode>#,##0</c:formatCode>
                <c:ptCount val="31"/>
                <c:pt idx="0">
                  <c:v>34675</c:v>
                </c:pt>
                <c:pt idx="1">
                  <c:v>56477</c:v>
                </c:pt>
                <c:pt idx="2">
                  <c:v>19744</c:v>
                </c:pt>
                <c:pt idx="3">
                  <c:v>17109</c:v>
                </c:pt>
                <c:pt idx="4">
                  <c:v>9603</c:v>
                </c:pt>
                <c:pt idx="5">
                  <c:v>5571</c:v>
                </c:pt>
                <c:pt idx="6">
                  <c:v>571</c:v>
                </c:pt>
                <c:pt idx="7">
                  <c:v>145</c:v>
                </c:pt>
                <c:pt idx="8">
                  <c:v>0</c:v>
                </c:pt>
                <c:pt idx="9">
                  <c:v>6719</c:v>
                </c:pt>
                <c:pt idx="10">
                  <c:v>4801</c:v>
                </c:pt>
                <c:pt idx="11">
                  <c:v>307</c:v>
                </c:pt>
                <c:pt idx="12">
                  <c:v>1630</c:v>
                </c:pt>
                <c:pt idx="13">
                  <c:v>966</c:v>
                </c:pt>
                <c:pt idx="14">
                  <c:v>3798</c:v>
                </c:pt>
                <c:pt idx="15">
                  <c:v>670</c:v>
                </c:pt>
                <c:pt idx="16">
                  <c:v>1200</c:v>
                </c:pt>
                <c:pt idx="17">
                  <c:v>685</c:v>
                </c:pt>
                <c:pt idx="18">
                  <c:v>1567</c:v>
                </c:pt>
                <c:pt idx="19">
                  <c:v>1164</c:v>
                </c:pt>
                <c:pt idx="20">
                  <c:v>620</c:v>
                </c:pt>
                <c:pt idx="21">
                  <c:v>471</c:v>
                </c:pt>
                <c:pt idx="22">
                  <c:v>926</c:v>
                </c:pt>
                <c:pt idx="23">
                  <c:v>4313</c:v>
                </c:pt>
                <c:pt idx="24">
                  <c:v>0</c:v>
                </c:pt>
                <c:pt idx="25">
                  <c:v>5669</c:v>
                </c:pt>
                <c:pt idx="26">
                  <c:v>3679</c:v>
                </c:pt>
                <c:pt idx="27">
                  <c:v>229</c:v>
                </c:pt>
                <c:pt idx="28">
                  <c:v>169</c:v>
                </c:pt>
                <c:pt idx="29">
                  <c:v>7428</c:v>
                </c:pt>
                <c:pt idx="30">
                  <c:v>211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5B-49F5-A732-E06D0D545CC4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55"/>
        <c:overlap val="100"/>
        <c:axId val="654307760"/>
        <c:axId val="654305520"/>
      </c:barChart>
      <c:catAx>
        <c:axId val="654307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en-US"/>
          </a:p>
        </c:txPr>
        <c:crossAx val="654305520"/>
        <c:crosses val="autoZero"/>
        <c:auto val="1"/>
        <c:lblAlgn val="ctr"/>
        <c:lblOffset val="100"/>
        <c:noMultiLvlLbl val="0"/>
      </c:catAx>
      <c:valAx>
        <c:axId val="654305520"/>
        <c:scaling>
          <c:orientation val="minMax"/>
          <c:max val="2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en-US"/>
          </a:p>
        </c:txPr>
        <c:crossAx val="654307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600">
          <a:solidFill>
            <a:schemeClr val="tx1"/>
          </a:solidFill>
          <a:latin typeface="+mj-lt"/>
          <a:cs typeface="TH SarabunPSK" panose="020B0500040200020003" pitchFamily="34" charset="-34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Date!$B$7</c:f>
          <c:strCache>
            <c:ptCount val="1"/>
            <c:pt idx="0">
              <c:v>Number of Total Flights as of 5th Apr 2025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1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3.0092167047533935E-2"/>
          <c:y val="9.1633823141582152E-2"/>
          <c:w val="0.96468865916000612"/>
          <c:h val="0.73219689914895525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'Daily FMM'!$B$50</c:f>
              <c:strCache>
                <c:ptCount val="1"/>
                <c:pt idx="0">
                  <c:v>International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4"/>
              <c:layout>
                <c:manualLayout>
                  <c:x val="0"/>
                  <c:y val="1.61534278867096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0265-4D6A-B27A-0F7A63095491}"/>
                </c:ext>
              </c:extLst>
            </c:dLbl>
            <c:dLbl>
              <c:idx val="5"/>
              <c:layout>
                <c:manualLayout>
                  <c:x val="-4.2020433835256751E-17"/>
                  <c:y val="1.346118990559138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265-4D6A-B27A-0F7A63095491}"/>
                </c:ext>
              </c:extLst>
            </c:dLbl>
            <c:dLbl>
              <c:idx val="6"/>
              <c:layout>
                <c:manualLayout>
                  <c:x val="5.731767540810862E-4"/>
                  <c:y val="1.346118990559138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65-4D6A-B27A-0F7A63095491}"/>
                </c:ext>
              </c:extLst>
            </c:dLbl>
            <c:dLbl>
              <c:idx val="7"/>
              <c:layout>
                <c:manualLayout>
                  <c:x val="0"/>
                  <c:y val="1.076895192447308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F71-4CA2-B222-08D67F7B3221}"/>
                </c:ext>
              </c:extLst>
            </c:dLbl>
            <c:dLbl>
              <c:idx val="8"/>
              <c:layout>
                <c:manualLayout>
                  <c:x val="0"/>
                  <c:y val="1.346118990559138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265-4D6A-B27A-0F7A63095491}"/>
                </c:ext>
              </c:extLst>
            </c:dLbl>
            <c:dLbl>
              <c:idx val="9"/>
              <c:layout>
                <c:manualLayout>
                  <c:x val="5.7317430172119845E-4"/>
                  <c:y val="1.884566586782797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265-4D6A-B27A-0F7A63095491}"/>
                </c:ext>
              </c:extLst>
            </c:dLbl>
            <c:dLbl>
              <c:idx val="10"/>
              <c:layout>
                <c:manualLayout>
                  <c:x val="-1.1470628099344009E-3"/>
                  <c:y val="1.884566586782797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65-4D6A-B27A-0F7A63095491}"/>
                </c:ext>
              </c:extLst>
            </c:dLbl>
            <c:dLbl>
              <c:idx val="11"/>
              <c:layout>
                <c:manualLayout>
                  <c:x val="5.731767540810862E-4"/>
                  <c:y val="1.346118990559138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265-4D6A-B27A-0F7A63095491}"/>
                </c:ext>
              </c:extLst>
            </c:dLbl>
            <c:dLbl>
              <c:idx val="12"/>
              <c:layout>
                <c:manualLayout>
                  <c:x val="0"/>
                  <c:y val="1.61534278867095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265-4D6A-B27A-0F7A63095491}"/>
                </c:ext>
              </c:extLst>
            </c:dLbl>
            <c:dLbl>
              <c:idx val="13"/>
              <c:layout>
                <c:manualLayout>
                  <c:x val="5.731767540810862E-4"/>
                  <c:y val="1.61534278867095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265-4D6A-B27A-0F7A63095491}"/>
                </c:ext>
              </c:extLst>
            </c:dLbl>
            <c:dLbl>
              <c:idx val="14"/>
              <c:layout>
                <c:manualLayout>
                  <c:x val="-8.4064952806384282E-17"/>
                  <c:y val="1.346118990559138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265-4D6A-B27A-0F7A63095491}"/>
                </c:ext>
              </c:extLst>
            </c:dLbl>
            <c:dLbl>
              <c:idx val="15"/>
              <c:layout>
                <c:manualLayout>
                  <c:x val="0"/>
                  <c:y val="1.61534278867095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F71-4CA2-B222-08D67F7B3221}"/>
                </c:ext>
              </c:extLst>
            </c:dLbl>
            <c:dLbl>
              <c:idx val="16"/>
              <c:layout>
                <c:manualLayout>
                  <c:x val="0"/>
                  <c:y val="1.884566586782797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265-4D6A-B27A-0F7A63095491}"/>
                </c:ext>
              </c:extLst>
            </c:dLbl>
            <c:dLbl>
              <c:idx val="17"/>
              <c:layout>
                <c:manualLayout>
                  <c:x val="1.1463535081621724E-3"/>
                  <c:y val="1.61534278867095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0265-4D6A-B27A-0F7A63095491}"/>
                </c:ext>
              </c:extLst>
            </c:dLbl>
            <c:dLbl>
              <c:idx val="18"/>
              <c:layout>
                <c:manualLayout>
                  <c:x val="0"/>
                  <c:y val="1.61534278867095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265-4D6A-B27A-0F7A63095491}"/>
                </c:ext>
              </c:extLst>
            </c:dLbl>
            <c:dLbl>
              <c:idx val="19"/>
              <c:layout>
                <c:manualLayout>
                  <c:x val="0"/>
                  <c:y val="1.884566586782797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0265-4D6A-B27A-0F7A63095491}"/>
                </c:ext>
              </c:extLst>
            </c:dLbl>
            <c:dLbl>
              <c:idx val="20"/>
              <c:layout>
                <c:manualLayout>
                  <c:x val="5.7249995131496481E-4"/>
                  <c:y val="1.884566586782797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F71-4CA2-B222-08D67F7B3221}"/>
                </c:ext>
              </c:extLst>
            </c:dLbl>
            <c:dLbl>
              <c:idx val="21"/>
              <c:layout>
                <c:manualLayout>
                  <c:x val="0"/>
                  <c:y val="1.61534278867095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0265-4D6A-B27A-0F7A63095491}"/>
                </c:ext>
              </c:extLst>
            </c:dLbl>
            <c:dLbl>
              <c:idx val="22"/>
              <c:layout>
                <c:manualLayout>
                  <c:x val="-1.68081735341027E-16"/>
                  <c:y val="1.61534278867095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0265-4D6A-B27A-0F7A63095491}"/>
                </c:ext>
              </c:extLst>
            </c:dLbl>
            <c:dLbl>
              <c:idx val="23"/>
              <c:layout>
                <c:manualLayout>
                  <c:x val="0"/>
                  <c:y val="1.61534278867095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0265-4D6A-B27A-0F7A63095491}"/>
                </c:ext>
              </c:extLst>
            </c:dLbl>
            <c:dLbl>
              <c:idx val="24"/>
              <c:layout>
                <c:manualLayout>
                  <c:x val="-8.4040867670513502E-17"/>
                  <c:y val="1.61534278867095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0265-4D6A-B27A-0F7A63095491}"/>
                </c:ext>
              </c:extLst>
            </c:dLbl>
            <c:dLbl>
              <c:idx val="25"/>
              <c:layout>
                <c:manualLayout>
                  <c:x val="-8.4040867670513502E-17"/>
                  <c:y val="1.61534278867095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0265-4D6A-B27A-0F7A63095491}"/>
                </c:ext>
              </c:extLst>
            </c:dLbl>
            <c:dLbl>
              <c:idx val="26"/>
              <c:layout>
                <c:manualLayout>
                  <c:x val="0"/>
                  <c:y val="1.61534278867095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0265-4D6A-B27A-0F7A63095491}"/>
                </c:ext>
              </c:extLst>
            </c:dLbl>
            <c:dLbl>
              <c:idx val="27"/>
              <c:layout>
                <c:manualLayout>
                  <c:x val="0"/>
                  <c:y val="1.61534278867095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0265-4D6A-B27A-0F7A63095491}"/>
                </c:ext>
              </c:extLst>
            </c:dLbl>
            <c:dLbl>
              <c:idx val="28"/>
              <c:layout>
                <c:manualLayout>
                  <c:x val="-1.68081735341027E-16"/>
                  <c:y val="1.61534278867095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0265-4D6A-B27A-0F7A63095491}"/>
                </c:ext>
              </c:extLst>
            </c:dLbl>
            <c:dLbl>
              <c:idx val="29"/>
              <c:layout>
                <c:manualLayout>
                  <c:x val="-1.6793137909476823E-16"/>
                  <c:y val="2.153790384894637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0265-4D6A-B27A-0F7A63095491}"/>
                </c:ext>
              </c:extLst>
            </c:dLbl>
            <c:dLbl>
              <c:idx val="30"/>
              <c:layout>
                <c:manualLayout>
                  <c:x val="0"/>
                  <c:y val="1.615342788670977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F71-4CA2-B222-08D67F7B3221}"/>
                </c:ext>
              </c:extLst>
            </c:dLbl>
            <c:dLbl>
              <c:idx val="31"/>
              <c:layout>
                <c:manualLayout>
                  <c:x val="0"/>
                  <c:y val="1.61534278867095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F71-4CA2-B222-08D67F7B3221}"/>
                </c:ext>
              </c:extLst>
            </c:dLbl>
            <c:dLbl>
              <c:idx val="32"/>
              <c:layout>
                <c:manualLayout>
                  <c:x val="0"/>
                  <c:y val="1.61534278867095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F71-4CA2-B222-08D67F7B3221}"/>
                </c:ext>
              </c:extLst>
            </c:dLbl>
            <c:dLbl>
              <c:idx val="33"/>
              <c:layout>
                <c:manualLayout>
                  <c:x val="-5.7301253534855674E-4"/>
                  <c:y val="1.884566586782807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F71-4CA2-B222-08D67F7B3221}"/>
                </c:ext>
              </c:extLst>
            </c:dLbl>
            <c:dLbl>
              <c:idx val="34"/>
              <c:layout>
                <c:manualLayout>
                  <c:x val="0"/>
                  <c:y val="1.615342788670977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F71-4CA2-B222-08D67F7B322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cap="none" spc="0" baseline="0">
                    <a:ln w="0"/>
                    <a:solidFill>
                      <a:schemeClr val="tx1"/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('Daily FMM'!$C$29,'Daily FMM'!$F$29,'Daily FMM'!$H$29,'Daily FMM'!$E$29,'Daily FMM'!$G$29,'Daily FMM'!$D$29,'Daily FMM'!$I$29:$AK$29)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FMM'!$C$50,'Daily FMM'!$F$50,'Daily FMM'!$H$50,'Daily FMM'!$E$50,'Daily FMM'!$G$50,'Daily FMM'!$D$50,'Daily FMM'!$I$50:$AK$50)</c:f>
              <c:numCache>
                <c:formatCode>General</c:formatCode>
                <c:ptCount val="31"/>
                <c:pt idx="0">
                  <c:v>734</c:v>
                </c:pt>
                <c:pt idx="1">
                  <c:v>226</c:v>
                </c:pt>
                <c:pt idx="2">
                  <c:v>143</c:v>
                </c:pt>
                <c:pt idx="3">
                  <c:v>42</c:v>
                </c:pt>
                <c:pt idx="4">
                  <c:v>8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16</c:v>
                </c:pt>
                <c:pt idx="3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C8B-49A3-B9BC-1699788D1089}"/>
            </c:ext>
          </c:extLst>
        </c:ser>
        <c:ser>
          <c:idx val="5"/>
          <c:order val="1"/>
          <c:tx>
            <c:strRef>
              <c:f>'Daily FMM'!$B$49</c:f>
              <c:strCache>
                <c:ptCount val="1"/>
                <c:pt idx="0">
                  <c:v>Domestic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4"/>
              <c:layout>
                <c:manualLayout>
                  <c:x val="5.6437005696121766E-4"/>
                  <c:y val="-5.384465362874462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6722010957711359E-2"/>
                      <c:h val="0.103080268916897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F14E-4400-B71E-BCF1B24E2F26}"/>
                </c:ext>
              </c:extLst>
            </c:dLbl>
            <c:dLbl>
              <c:idx val="5"/>
              <c:layout>
                <c:manualLayout>
                  <c:x val="-2.8672253383061404E-4"/>
                  <c:y val="-5.1152521641247728E-2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1600" b="0" i="0" u="none" strike="noStrike" kern="1200" cap="none" spc="0" baseline="0">
                        <a:ln w="0"/>
                        <a:solidFill>
                          <a:sysClr val="windowText" lastClr="000000"/>
                        </a:solidFill>
                        <a:effectLst>
                          <a:outerShdw blurRad="38100" dist="19050" dir="2700000" algn="tl" rotWithShape="0">
                            <a:schemeClr val="dk1">
                              <a:alpha val="40000"/>
                            </a:schemeClr>
                          </a:outerShdw>
                        </a:effectLst>
                        <a:latin typeface="+mj-lt"/>
                        <a:ea typeface="+mn-ea"/>
                        <a:cs typeface="TH SarabunPSK" panose="020B0500040200020003" pitchFamily="34" charset="-34"/>
                      </a:defRPr>
                    </a:pPr>
                    <a:fld id="{FAC3426C-A0C4-4EF2-9003-960BB4A9E7A9}" type="VALUE">
                      <a:rPr lang="en-US">
                        <a:solidFill>
                          <a:sysClr val="windowText" lastClr="000000"/>
                        </a:solidFill>
                      </a:rPr>
                      <a:pPr>
                        <a:defRPr cap="none" spc="0">
                          <a:ln w="0"/>
                          <a:solidFill>
                            <a:sysClr val="windowText" lastClr="000000"/>
                          </a:solidFill>
                          <a:effectLst>
                            <a:outerShdw blurRad="38100" dist="19050" dir="2700000" algn="tl" rotWithShape="0">
                              <a:schemeClr val="dk1">
                                <a:alpha val="40000"/>
                              </a:schemeClr>
                            </a:outerShdw>
                          </a:effectLst>
                        </a:defRPr>
                      </a:pPr>
                      <a:t>[VALUE]</a:t>
                    </a:fld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600" b="0" i="0" u="none" strike="noStrike" kern="1200" cap="none" spc="0" baseline="0">
                      <a:ln w="0"/>
                      <a:solidFill>
                        <a:sysClr val="windowText" lastClr="000000"/>
                      </a:solidFill>
                      <a:effectLst>
                        <a:outerShdw blurRad="38100" dist="19050" dir="2700000" algn="tl" rotWithShape="0">
                          <a:schemeClr val="dk1">
                            <a:alpha val="40000"/>
                          </a:schemeClr>
                        </a:outerShdw>
                      </a:effectLst>
                      <a:latin typeface="+mj-lt"/>
                      <a:ea typeface="+mn-ea"/>
                      <a:cs typeface="TH SarabunPSK" panose="020B0500040200020003" pitchFamily="34" charset="-34"/>
                    </a:defRPr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8792767619402278E-2"/>
                      <c:h val="8.1107378957934309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F14E-4400-B71E-BCF1B24E2F26}"/>
                </c:ext>
              </c:extLst>
            </c:dLbl>
            <c:dLbl>
              <c:idx val="6"/>
              <c:layout>
                <c:manualLayout>
                  <c:x val="-2.0318146963324255E-7"/>
                  <c:y val="-2.961461779230135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7432827546771876E-2"/>
                      <c:h val="9.484043926726504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AF42-4D3F-A117-AEC1BCC61D01}"/>
                </c:ext>
              </c:extLst>
            </c:dLbl>
            <c:dLbl>
              <c:idx val="7"/>
              <c:layout>
                <c:manualLayout>
                  <c:x val="-5.752272148625675E-4"/>
                  <c:y val="-3.230685577341955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4718279501494413E-2"/>
                      <c:h val="0.1003336590336864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9-F14E-4400-B71E-BCF1B24E2F26}"/>
                </c:ext>
              </c:extLst>
            </c:dLbl>
            <c:dLbl>
              <c:idx val="8"/>
              <c:layout>
                <c:manualLayout>
                  <c:x val="-5.6773902817039391E-4"/>
                  <c:y val="-3.230674977979824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2546641065272441E-2"/>
                      <c:h val="8.385399973442227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AF42-4D3F-A117-AEC1BCC61D01}"/>
                </c:ext>
              </c:extLst>
            </c:dLbl>
            <c:dLbl>
              <c:idx val="9"/>
              <c:layout>
                <c:manualLayout>
                  <c:x val="-6.1090677926815665E-6"/>
                  <c:y val="-5.115241564762632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0750005258100935E-2"/>
                      <c:h val="9.209382938405434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D-F14E-4400-B71E-BCF1B24E2F26}"/>
                </c:ext>
              </c:extLst>
            </c:dLbl>
            <c:dLbl>
              <c:idx val="10"/>
              <c:layout>
                <c:manualLayout>
                  <c:x val="-1.1470707763894779E-3"/>
                  <c:y val="-5.384465362874462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5320909167546009E-2"/>
                      <c:h val="6.73743404351581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E-F14E-4400-B71E-BCF1B24E2F26}"/>
                </c:ext>
              </c:extLst>
            </c:dLbl>
            <c:dLbl>
              <c:idx val="11"/>
              <c:layout>
                <c:manualLayout>
                  <c:x val="-4.9860773895809583E-6"/>
                  <c:y val="-3.769133173565624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2546641065272441E-2"/>
                      <c:h val="6.462773055194746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1-F14E-4400-B71E-BCF1B24E2F26}"/>
                </c:ext>
              </c:extLst>
            </c:dLbl>
            <c:dLbl>
              <c:idx val="12"/>
              <c:layout>
                <c:manualLayout>
                  <c:x val="-8.6041784021643564E-4"/>
                  <c:y val="-4.307591369151404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0540849585150914E-2"/>
                      <c:h val="7.01209281225455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3-F14E-4400-B71E-BCF1B24E2F26}"/>
                </c:ext>
              </c:extLst>
            </c:dLbl>
            <c:dLbl>
              <c:idx val="13"/>
              <c:layout>
                <c:manualLayout>
                  <c:x val="3.6121150157020896E-7"/>
                  <c:y val="-3.769122574203494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4175384167621281E-2"/>
                      <c:h val="6.737442140731969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AF42-4D3F-A117-AEC1BCC61D01}"/>
                </c:ext>
              </c:extLst>
            </c:dLbl>
            <c:dLbl>
              <c:idx val="14"/>
              <c:layout>
                <c:manualLayout>
                  <c:x val="-1.1470707763894358E-3"/>
                  <c:y val="-4.576793968538982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5863818776601504E-2"/>
                      <c:h val="7.286756020157954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7-F14E-4400-B71E-BCF1B24E2F26}"/>
                </c:ext>
              </c:extLst>
            </c:dLbl>
            <c:dLbl>
              <c:idx val="15"/>
              <c:layout>
                <c:manualLayout>
                  <c:x val="-5.6746951047374349E-4"/>
                  <c:y val="-3.230674977979835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9061556373938356E-2"/>
                      <c:h val="8.385399973442227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9-F14E-4400-B71E-BCF1B24E2F26}"/>
                </c:ext>
              </c:extLst>
            </c:dLbl>
            <c:dLbl>
              <c:idx val="16"/>
              <c:layout>
                <c:manualLayout>
                  <c:x val="3.6105622304320391E-7"/>
                  <c:y val="-4.038356971677444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8157336928731203E-2"/>
                      <c:h val="8.110737895793430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B-F14E-4400-B71E-BCF1B24E2F26}"/>
                </c:ext>
              </c:extLst>
            </c:dLbl>
            <c:dLbl>
              <c:idx val="17"/>
              <c:layout>
                <c:manualLayout>
                  <c:x val="1.1387796481257806E-3"/>
                  <c:y val="-3.769122574203494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634700832866089E-2"/>
                      <c:h val="9.758704915047573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AF42-4D3F-A117-AEC1BCC61D01}"/>
                </c:ext>
              </c:extLst>
            </c:dLbl>
            <c:dLbl>
              <c:idx val="18"/>
              <c:layout>
                <c:manualLayout>
                  <c:x val="-1.1460563673257288E-3"/>
                  <c:y val="-3.769122574203494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2319014028271314E-2"/>
                      <c:h val="0.1195599282161612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F-F14E-4400-B71E-BCF1B24E2F26}"/>
                </c:ext>
              </c:extLst>
            </c:dLbl>
            <c:dLbl>
              <c:idx val="19"/>
              <c:layout>
                <c:manualLayout>
                  <c:x val="-1.8060575078510448E-7"/>
                  <c:y val="-3.769122574203494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5804098719605399E-2"/>
                      <c:h val="8.385399973442227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1-F14E-4400-B71E-BCF1B24E2F26}"/>
                </c:ext>
              </c:extLst>
            </c:dLbl>
            <c:dLbl>
              <c:idx val="20"/>
              <c:layout>
                <c:manualLayout>
                  <c:x val="5.7202662458356261E-4"/>
                  <c:y val="-4.038356971677444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3215622862177467E-2"/>
                      <c:h val="0.1126263378599445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3-F14E-4400-B71E-BCF1B24E2F26}"/>
                </c:ext>
              </c:extLst>
            </c:dLbl>
            <c:dLbl>
              <c:idx val="21"/>
              <c:layout>
                <c:manualLayout>
                  <c:x val="2.2575718839727949E-7"/>
                  <c:y val="-3.769122574203494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3947742855437791E-2"/>
                      <c:h val="8.934721950084366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5-F14E-4400-B71E-BCF1B24E2F26}"/>
                </c:ext>
              </c:extLst>
            </c:dLbl>
            <c:dLbl>
              <c:idx val="22"/>
              <c:layout>
                <c:manualLayout>
                  <c:x val="-5.7319750155422535E-4"/>
                  <c:y val="-3.769122574203484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5261189110549902E-2"/>
                      <c:h val="0.1085734886833184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7-F14E-4400-B71E-BCF1B24E2F26}"/>
                </c:ext>
              </c:extLst>
            </c:dLbl>
            <c:dLbl>
              <c:idx val="23"/>
              <c:layout>
                <c:manualLayout>
                  <c:x val="-5.7908123124128757E-4"/>
                  <c:y val="-4.576804567901113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1835824476211921E-2"/>
                      <c:h val="0.1003336590336864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9-F14E-4400-B71E-BCF1B24E2F26}"/>
                </c:ext>
              </c:extLst>
            </c:dLbl>
            <c:dLbl>
              <c:idx val="24"/>
              <c:layout>
                <c:manualLayout>
                  <c:x val="2.2559548467688216E-8"/>
                  <c:y val="-3.230674977979824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417536989243892E-2"/>
                      <c:h val="9.209382938405434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B-F14E-4400-B71E-BCF1B24E2F26}"/>
                </c:ext>
              </c:extLst>
            </c:dLbl>
            <c:dLbl>
              <c:idx val="25"/>
              <c:layout>
                <c:manualLayout>
                  <c:x val="-1.146528853187992E-3"/>
                  <c:y val="-5.384465362874472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2378734085267415E-2"/>
                      <c:h val="0.1085734886833184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D-F14E-4400-B71E-BCF1B24E2F26}"/>
                </c:ext>
              </c:extLst>
            </c:dLbl>
            <c:dLbl>
              <c:idx val="26"/>
              <c:layout>
                <c:manualLayout>
                  <c:x val="-1.1470707763896039E-3"/>
                  <c:y val="-4.576793968538973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5320909167546009E-2"/>
                      <c:h val="8.385399973442227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F-F14E-4400-B71E-BCF1B24E2F26}"/>
                </c:ext>
              </c:extLst>
            </c:dLbl>
            <c:dLbl>
              <c:idx val="27"/>
              <c:layout>
                <c:manualLayout>
                  <c:x val="-4.5593410364186239E-6"/>
                  <c:y val="-3.769133173565624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3632460283383427E-2"/>
                      <c:h val="8.110738985121158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31-F14E-4400-B71E-BCF1B24E2F26}"/>
                </c:ext>
              </c:extLst>
            </c:dLbl>
            <c:dLbl>
              <c:idx val="28"/>
              <c:layout>
                <c:manualLayout>
                  <c:x val="-5.7249670205861722E-4"/>
                  <c:y val="-3.769133173565614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0375002629050467E-2"/>
                      <c:h val="7.561417008479022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33-F14E-4400-B71E-BCF1B24E2F26}"/>
                </c:ext>
              </c:extLst>
            </c:dLbl>
            <c:dLbl>
              <c:idx val="29"/>
              <c:layout>
                <c:manualLayout>
                  <c:x val="2.2580133393492829E-8"/>
                  <c:y val="-5.922912959098121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7492547603767981E-2"/>
                      <c:h val="7.836077996800090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34-F14E-4400-B71E-BCF1B24E2F26}"/>
                </c:ext>
              </c:extLst>
            </c:dLbl>
            <c:dLbl>
              <c:idx val="30"/>
              <c:layout>
                <c:manualLayout>
                  <c:x val="-1.0368109354522984E-6"/>
                  <c:y val="-5.115241564762632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797573715582737E-2"/>
                      <c:h val="0.1085734886833184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37-F14E-4400-B71E-BCF1B24E2F2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cap="none" spc="0" baseline="0">
                    <a:ln w="0"/>
                    <a:solidFill>
                      <a:schemeClr val="tx1"/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('Daily FMM'!$C$29,'Daily FMM'!$F$29,'Daily FMM'!$H$29,'Daily FMM'!$E$29,'Daily FMM'!$G$29,'Daily FMM'!$D$29,'Daily FMM'!$I$29:$AK$29)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FMM'!$C$49,'Daily FMM'!$F$49,'Daily FMM'!$H$49,'Daily FMM'!$E$49,'Daily FMM'!$G$49,'Daily FMM'!$D$49,'Daily FMM'!$I$49:$AK$49)</c:f>
              <c:numCache>
                <c:formatCode>General</c:formatCode>
                <c:ptCount val="31"/>
                <c:pt idx="0">
                  <c:v>258</c:v>
                </c:pt>
                <c:pt idx="1">
                  <c:v>378</c:v>
                </c:pt>
                <c:pt idx="2">
                  <c:v>148</c:v>
                </c:pt>
                <c:pt idx="3">
                  <c:v>138</c:v>
                </c:pt>
                <c:pt idx="4">
                  <c:v>58</c:v>
                </c:pt>
                <c:pt idx="5">
                  <c:v>38</c:v>
                </c:pt>
                <c:pt idx="6">
                  <c:v>4</c:v>
                </c:pt>
                <c:pt idx="7">
                  <c:v>2</c:v>
                </c:pt>
                <c:pt idx="8">
                  <c:v>0</c:v>
                </c:pt>
                <c:pt idx="9">
                  <c:v>46</c:v>
                </c:pt>
                <c:pt idx="10">
                  <c:v>32</c:v>
                </c:pt>
                <c:pt idx="11">
                  <c:v>2</c:v>
                </c:pt>
                <c:pt idx="12">
                  <c:v>10</c:v>
                </c:pt>
                <c:pt idx="13">
                  <c:v>6</c:v>
                </c:pt>
                <c:pt idx="14">
                  <c:v>26</c:v>
                </c:pt>
                <c:pt idx="15">
                  <c:v>4</c:v>
                </c:pt>
                <c:pt idx="16">
                  <c:v>8</c:v>
                </c:pt>
                <c:pt idx="17">
                  <c:v>4</c:v>
                </c:pt>
                <c:pt idx="18">
                  <c:v>10</c:v>
                </c:pt>
                <c:pt idx="19">
                  <c:v>8</c:v>
                </c:pt>
                <c:pt idx="20">
                  <c:v>4</c:v>
                </c:pt>
                <c:pt idx="21">
                  <c:v>6</c:v>
                </c:pt>
                <c:pt idx="22">
                  <c:v>6</c:v>
                </c:pt>
                <c:pt idx="23">
                  <c:v>30</c:v>
                </c:pt>
                <c:pt idx="24">
                  <c:v>0</c:v>
                </c:pt>
                <c:pt idx="25">
                  <c:v>40</c:v>
                </c:pt>
                <c:pt idx="26">
                  <c:v>24</c:v>
                </c:pt>
                <c:pt idx="27">
                  <c:v>4</c:v>
                </c:pt>
                <c:pt idx="28">
                  <c:v>4</c:v>
                </c:pt>
                <c:pt idx="29">
                  <c:v>76</c:v>
                </c:pt>
                <c:pt idx="30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8B-49A3-B9BC-1699788D1089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100"/>
        <c:axId val="654307760"/>
        <c:axId val="654305520"/>
      </c:barChart>
      <c:catAx>
        <c:axId val="654307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en-US"/>
          </a:p>
        </c:txPr>
        <c:crossAx val="654305520"/>
        <c:crosses val="autoZero"/>
        <c:auto val="1"/>
        <c:lblAlgn val="ctr"/>
        <c:lblOffset val="100"/>
        <c:noMultiLvlLbl val="0"/>
      </c:catAx>
      <c:valAx>
        <c:axId val="654305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en-US"/>
          </a:p>
        </c:txPr>
        <c:crossAx val="654307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600">
          <a:solidFill>
            <a:schemeClr val="tx1"/>
          </a:solidFill>
          <a:latin typeface="+mj-lt"/>
          <a:cs typeface="TH SarabunPSK" panose="020B0500040200020003" pitchFamily="34" charset="-34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Date!$B$9</c:f>
          <c:strCache>
            <c:ptCount val="1"/>
            <c:pt idx="0">
              <c:v>Total Passengers as of 5th Apr 2025</c:v>
            </c:pt>
          </c:strCache>
        </c:strRef>
      </c:tx>
      <c:layout>
        <c:manualLayout>
          <c:xMode val="edge"/>
          <c:yMode val="edge"/>
          <c:x val="0.44346271810363325"/>
          <c:y val="3.513609934859018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1" i="0" u="none" strike="noStrike" kern="1200" spc="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0055842718127181E-2"/>
          <c:y val="0.17171296296296298"/>
          <c:w val="0.9369003180883716"/>
          <c:h val="0.62106054436683689"/>
        </c:manualLayout>
      </c:layout>
      <c:lineChart>
        <c:grouping val="standard"/>
        <c:varyColors val="0"/>
        <c:ser>
          <c:idx val="0"/>
          <c:order val="0"/>
          <c:tx>
            <c:strRef>
              <c:f>'30-Day PAX'!$A$7</c:f>
              <c:strCache>
                <c:ptCount val="1"/>
                <c:pt idx="0">
                  <c:v> Total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28"/>
              <c:layout>
                <c:manualLayout>
                  <c:x val="-9.4394478005186879E-3"/>
                  <c:y val="-6.16614420518557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8ED-41A3-B765-54912781184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2100000" spcFirstLastPara="1" vertOverflow="ellipsis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'30-Day PAX'!$B$4:$AE$4</c:f>
              <c:numCache>
                <c:formatCode>B1d\-mmm</c:formatCode>
                <c:ptCount val="30"/>
                <c:pt idx="0">
                  <c:v>45723</c:v>
                </c:pt>
                <c:pt idx="1">
                  <c:v>45724</c:v>
                </c:pt>
                <c:pt idx="2">
                  <c:v>45725</c:v>
                </c:pt>
                <c:pt idx="3">
                  <c:v>45726</c:v>
                </c:pt>
                <c:pt idx="4">
                  <c:v>45727</c:v>
                </c:pt>
                <c:pt idx="5">
                  <c:v>45728</c:v>
                </c:pt>
                <c:pt idx="6">
                  <c:v>45729</c:v>
                </c:pt>
                <c:pt idx="7">
                  <c:v>45730</c:v>
                </c:pt>
                <c:pt idx="8">
                  <c:v>45731</c:v>
                </c:pt>
                <c:pt idx="9">
                  <c:v>45732</c:v>
                </c:pt>
                <c:pt idx="10">
                  <c:v>45733</c:v>
                </c:pt>
                <c:pt idx="11">
                  <c:v>45734</c:v>
                </c:pt>
                <c:pt idx="12">
                  <c:v>45735</c:v>
                </c:pt>
                <c:pt idx="13">
                  <c:v>45736</c:v>
                </c:pt>
                <c:pt idx="14">
                  <c:v>45737</c:v>
                </c:pt>
                <c:pt idx="15">
                  <c:v>45738</c:v>
                </c:pt>
                <c:pt idx="16">
                  <c:v>45739</c:v>
                </c:pt>
                <c:pt idx="17">
                  <c:v>45740</c:v>
                </c:pt>
                <c:pt idx="18">
                  <c:v>45741</c:v>
                </c:pt>
                <c:pt idx="19">
                  <c:v>45742</c:v>
                </c:pt>
                <c:pt idx="20">
                  <c:v>45743</c:v>
                </c:pt>
                <c:pt idx="21">
                  <c:v>45744</c:v>
                </c:pt>
                <c:pt idx="22">
                  <c:v>45745</c:v>
                </c:pt>
                <c:pt idx="23">
                  <c:v>45746</c:v>
                </c:pt>
                <c:pt idx="24">
                  <c:v>45747</c:v>
                </c:pt>
                <c:pt idx="25">
                  <c:v>45748</c:v>
                </c:pt>
                <c:pt idx="26">
                  <c:v>45749</c:v>
                </c:pt>
                <c:pt idx="27">
                  <c:v>45750</c:v>
                </c:pt>
                <c:pt idx="28">
                  <c:v>45751</c:v>
                </c:pt>
                <c:pt idx="29">
                  <c:v>45752</c:v>
                </c:pt>
              </c:numCache>
            </c:numRef>
          </c:cat>
          <c:val>
            <c:numRef>
              <c:f>'30-Day PAX'!$B$7:$AE$7</c:f>
              <c:numCache>
                <c:formatCode>#,##0</c:formatCode>
                <c:ptCount val="30"/>
                <c:pt idx="0">
                  <c:v>412714</c:v>
                </c:pt>
                <c:pt idx="1">
                  <c:v>405680</c:v>
                </c:pt>
                <c:pt idx="2">
                  <c:v>418042</c:v>
                </c:pt>
                <c:pt idx="3">
                  <c:v>408253</c:v>
                </c:pt>
                <c:pt idx="4">
                  <c:v>377171</c:v>
                </c:pt>
                <c:pt idx="5">
                  <c:v>381546</c:v>
                </c:pt>
                <c:pt idx="6">
                  <c:v>377440</c:v>
                </c:pt>
                <c:pt idx="7">
                  <c:v>414646</c:v>
                </c:pt>
                <c:pt idx="8">
                  <c:v>411038</c:v>
                </c:pt>
                <c:pt idx="9">
                  <c:v>420822</c:v>
                </c:pt>
                <c:pt idx="10">
                  <c:v>396431</c:v>
                </c:pt>
                <c:pt idx="11">
                  <c:v>373616</c:v>
                </c:pt>
                <c:pt idx="12">
                  <c:v>376749</c:v>
                </c:pt>
                <c:pt idx="13">
                  <c:v>390388</c:v>
                </c:pt>
                <c:pt idx="14">
                  <c:v>409889</c:v>
                </c:pt>
                <c:pt idx="15">
                  <c:v>399332</c:v>
                </c:pt>
                <c:pt idx="16">
                  <c:v>409819</c:v>
                </c:pt>
                <c:pt idx="17">
                  <c:v>391582</c:v>
                </c:pt>
                <c:pt idx="18">
                  <c:v>375045</c:v>
                </c:pt>
                <c:pt idx="19">
                  <c:v>384260</c:v>
                </c:pt>
                <c:pt idx="20">
                  <c:v>395078</c:v>
                </c:pt>
                <c:pt idx="21">
                  <c:v>409350</c:v>
                </c:pt>
                <c:pt idx="22">
                  <c:v>419805</c:v>
                </c:pt>
                <c:pt idx="23">
                  <c:v>408922</c:v>
                </c:pt>
                <c:pt idx="24">
                  <c:v>393913</c:v>
                </c:pt>
                <c:pt idx="25">
                  <c:v>375284</c:v>
                </c:pt>
                <c:pt idx="26">
                  <c:v>376817</c:v>
                </c:pt>
                <c:pt idx="27">
                  <c:v>390493</c:v>
                </c:pt>
                <c:pt idx="28">
                  <c:v>403306</c:v>
                </c:pt>
                <c:pt idx="29">
                  <c:v>394704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5F-4A7B-BCE4-2CCB8CF284C3}"/>
            </c:ext>
          </c:extLst>
        </c:ser>
        <c:ser>
          <c:idx val="1"/>
          <c:order val="1"/>
          <c:tx>
            <c:strRef>
              <c:f>'30-Day PAX'!$A$5</c:f>
              <c:strCache>
                <c:ptCount val="1"/>
                <c:pt idx="0">
                  <c:v>Domestic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27"/>
              <c:layout>
                <c:manualLayout>
                  <c:x val="-1.680283522514715E-2"/>
                  <c:y val="4.55547327335305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72C-4882-A3D1-F11665B5F6C2}"/>
                </c:ext>
              </c:extLst>
            </c:dLbl>
            <c:dLbl>
              <c:idx val="28"/>
              <c:layout>
                <c:manualLayout>
                  <c:x val="-1.77717448036303E-2"/>
                  <c:y val="7.940400464209487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9F9-4BC9-8E83-262E6DCB11E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2100000" spcFirstLastPara="1" vertOverflow="ellipsis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'30-Day PAX'!$B$4:$AE$4</c:f>
              <c:numCache>
                <c:formatCode>B1d\-mmm</c:formatCode>
                <c:ptCount val="30"/>
                <c:pt idx="0">
                  <c:v>45723</c:v>
                </c:pt>
                <c:pt idx="1">
                  <c:v>45724</c:v>
                </c:pt>
                <c:pt idx="2">
                  <c:v>45725</c:v>
                </c:pt>
                <c:pt idx="3">
                  <c:v>45726</c:v>
                </c:pt>
                <c:pt idx="4">
                  <c:v>45727</c:v>
                </c:pt>
                <c:pt idx="5">
                  <c:v>45728</c:v>
                </c:pt>
                <c:pt idx="6">
                  <c:v>45729</c:v>
                </c:pt>
                <c:pt idx="7">
                  <c:v>45730</c:v>
                </c:pt>
                <c:pt idx="8">
                  <c:v>45731</c:v>
                </c:pt>
                <c:pt idx="9">
                  <c:v>45732</c:v>
                </c:pt>
                <c:pt idx="10">
                  <c:v>45733</c:v>
                </c:pt>
                <c:pt idx="11">
                  <c:v>45734</c:v>
                </c:pt>
                <c:pt idx="12">
                  <c:v>45735</c:v>
                </c:pt>
                <c:pt idx="13">
                  <c:v>45736</c:v>
                </c:pt>
                <c:pt idx="14">
                  <c:v>45737</c:v>
                </c:pt>
                <c:pt idx="15">
                  <c:v>45738</c:v>
                </c:pt>
                <c:pt idx="16">
                  <c:v>45739</c:v>
                </c:pt>
                <c:pt idx="17">
                  <c:v>45740</c:v>
                </c:pt>
                <c:pt idx="18">
                  <c:v>45741</c:v>
                </c:pt>
                <c:pt idx="19">
                  <c:v>45742</c:v>
                </c:pt>
                <c:pt idx="20">
                  <c:v>45743</c:v>
                </c:pt>
                <c:pt idx="21">
                  <c:v>45744</c:v>
                </c:pt>
                <c:pt idx="22">
                  <c:v>45745</c:v>
                </c:pt>
                <c:pt idx="23">
                  <c:v>45746</c:v>
                </c:pt>
                <c:pt idx="24">
                  <c:v>45747</c:v>
                </c:pt>
                <c:pt idx="25">
                  <c:v>45748</c:v>
                </c:pt>
                <c:pt idx="26">
                  <c:v>45749</c:v>
                </c:pt>
                <c:pt idx="27">
                  <c:v>45750</c:v>
                </c:pt>
                <c:pt idx="28">
                  <c:v>45751</c:v>
                </c:pt>
                <c:pt idx="29">
                  <c:v>45752</c:v>
                </c:pt>
              </c:numCache>
            </c:numRef>
          </c:cat>
          <c:val>
            <c:numRef>
              <c:f>'30-Day PAX'!$B$5:$AE$5</c:f>
              <c:numCache>
                <c:formatCode>#,##0</c:formatCode>
                <c:ptCount val="30"/>
                <c:pt idx="0">
                  <c:v>195620</c:v>
                </c:pt>
                <c:pt idx="1">
                  <c:v>188128</c:v>
                </c:pt>
                <c:pt idx="2">
                  <c:v>193628</c:v>
                </c:pt>
                <c:pt idx="3">
                  <c:v>192653</c:v>
                </c:pt>
                <c:pt idx="4">
                  <c:v>176150</c:v>
                </c:pt>
                <c:pt idx="5">
                  <c:v>178220</c:v>
                </c:pt>
                <c:pt idx="6">
                  <c:v>177591</c:v>
                </c:pt>
                <c:pt idx="7">
                  <c:v>196549</c:v>
                </c:pt>
                <c:pt idx="8">
                  <c:v>185737</c:v>
                </c:pt>
                <c:pt idx="9">
                  <c:v>194479</c:v>
                </c:pt>
                <c:pt idx="10">
                  <c:v>189931</c:v>
                </c:pt>
                <c:pt idx="11">
                  <c:v>176463</c:v>
                </c:pt>
                <c:pt idx="12">
                  <c:v>178719</c:v>
                </c:pt>
                <c:pt idx="13">
                  <c:v>183719</c:v>
                </c:pt>
                <c:pt idx="14">
                  <c:v>198555</c:v>
                </c:pt>
                <c:pt idx="15">
                  <c:v>183662</c:v>
                </c:pt>
                <c:pt idx="16">
                  <c:v>188978</c:v>
                </c:pt>
                <c:pt idx="17">
                  <c:v>188657</c:v>
                </c:pt>
                <c:pt idx="18">
                  <c:v>179997</c:v>
                </c:pt>
                <c:pt idx="19">
                  <c:v>183288</c:v>
                </c:pt>
                <c:pt idx="20">
                  <c:v>190254</c:v>
                </c:pt>
                <c:pt idx="21">
                  <c:v>191787</c:v>
                </c:pt>
                <c:pt idx="22">
                  <c:v>195150</c:v>
                </c:pt>
                <c:pt idx="23">
                  <c:v>199472</c:v>
                </c:pt>
                <c:pt idx="24">
                  <c:v>197038</c:v>
                </c:pt>
                <c:pt idx="25">
                  <c:v>184906</c:v>
                </c:pt>
                <c:pt idx="26">
                  <c:v>183260</c:v>
                </c:pt>
                <c:pt idx="27">
                  <c:v>188385</c:v>
                </c:pt>
                <c:pt idx="28">
                  <c:v>194054</c:v>
                </c:pt>
                <c:pt idx="29">
                  <c:v>191117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5F-4A7B-BCE4-2CCB8CF284C3}"/>
            </c:ext>
          </c:extLst>
        </c:ser>
        <c:ser>
          <c:idx val="2"/>
          <c:order val="2"/>
          <c:tx>
            <c:strRef>
              <c:f>'30-Day PAX'!$A$6</c:f>
              <c:strCache>
                <c:ptCount val="1"/>
                <c:pt idx="0">
                  <c:v>International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-2100000" spcFirstLastPara="1" vertOverflow="ellipsis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'30-Day PAX'!$B$4:$AE$4</c:f>
              <c:numCache>
                <c:formatCode>B1d\-mmm</c:formatCode>
                <c:ptCount val="30"/>
                <c:pt idx="0">
                  <c:v>45723</c:v>
                </c:pt>
                <c:pt idx="1">
                  <c:v>45724</c:v>
                </c:pt>
                <c:pt idx="2">
                  <c:v>45725</c:v>
                </c:pt>
                <c:pt idx="3">
                  <c:v>45726</c:v>
                </c:pt>
                <c:pt idx="4">
                  <c:v>45727</c:v>
                </c:pt>
                <c:pt idx="5">
                  <c:v>45728</c:v>
                </c:pt>
                <c:pt idx="6">
                  <c:v>45729</c:v>
                </c:pt>
                <c:pt idx="7">
                  <c:v>45730</c:v>
                </c:pt>
                <c:pt idx="8">
                  <c:v>45731</c:v>
                </c:pt>
                <c:pt idx="9">
                  <c:v>45732</c:v>
                </c:pt>
                <c:pt idx="10">
                  <c:v>45733</c:v>
                </c:pt>
                <c:pt idx="11">
                  <c:v>45734</c:v>
                </c:pt>
                <c:pt idx="12">
                  <c:v>45735</c:v>
                </c:pt>
                <c:pt idx="13">
                  <c:v>45736</c:v>
                </c:pt>
                <c:pt idx="14">
                  <c:v>45737</c:v>
                </c:pt>
                <c:pt idx="15">
                  <c:v>45738</c:v>
                </c:pt>
                <c:pt idx="16">
                  <c:v>45739</c:v>
                </c:pt>
                <c:pt idx="17">
                  <c:v>45740</c:v>
                </c:pt>
                <c:pt idx="18">
                  <c:v>45741</c:v>
                </c:pt>
                <c:pt idx="19">
                  <c:v>45742</c:v>
                </c:pt>
                <c:pt idx="20">
                  <c:v>45743</c:v>
                </c:pt>
                <c:pt idx="21">
                  <c:v>45744</c:v>
                </c:pt>
                <c:pt idx="22">
                  <c:v>45745</c:v>
                </c:pt>
                <c:pt idx="23">
                  <c:v>45746</c:v>
                </c:pt>
                <c:pt idx="24">
                  <c:v>45747</c:v>
                </c:pt>
                <c:pt idx="25">
                  <c:v>45748</c:v>
                </c:pt>
                <c:pt idx="26">
                  <c:v>45749</c:v>
                </c:pt>
                <c:pt idx="27">
                  <c:v>45750</c:v>
                </c:pt>
                <c:pt idx="28">
                  <c:v>45751</c:v>
                </c:pt>
                <c:pt idx="29">
                  <c:v>45752</c:v>
                </c:pt>
              </c:numCache>
            </c:numRef>
          </c:cat>
          <c:val>
            <c:numRef>
              <c:f>'30-Day PAX'!$B$6:$AE$6</c:f>
              <c:numCache>
                <c:formatCode>#,##0</c:formatCode>
                <c:ptCount val="30"/>
                <c:pt idx="0">
                  <c:v>217094</c:v>
                </c:pt>
                <c:pt idx="1">
                  <c:v>217552</c:v>
                </c:pt>
                <c:pt idx="2">
                  <c:v>224414</c:v>
                </c:pt>
                <c:pt idx="3">
                  <c:v>215600</c:v>
                </c:pt>
                <c:pt idx="4">
                  <c:v>201021</c:v>
                </c:pt>
                <c:pt idx="5">
                  <c:v>203326</c:v>
                </c:pt>
                <c:pt idx="6">
                  <c:v>199849</c:v>
                </c:pt>
                <c:pt idx="7">
                  <c:v>218097</c:v>
                </c:pt>
                <c:pt idx="8">
                  <c:v>225301</c:v>
                </c:pt>
                <c:pt idx="9">
                  <c:v>226343</c:v>
                </c:pt>
                <c:pt idx="10">
                  <c:v>206500</c:v>
                </c:pt>
                <c:pt idx="11">
                  <c:v>197153</c:v>
                </c:pt>
                <c:pt idx="12">
                  <c:v>198030</c:v>
                </c:pt>
                <c:pt idx="13">
                  <c:v>206669</c:v>
                </c:pt>
                <c:pt idx="14">
                  <c:v>211334</c:v>
                </c:pt>
                <c:pt idx="15">
                  <c:v>215670</c:v>
                </c:pt>
                <c:pt idx="16">
                  <c:v>220841</c:v>
                </c:pt>
                <c:pt idx="17">
                  <c:v>202925</c:v>
                </c:pt>
                <c:pt idx="18">
                  <c:v>195048</c:v>
                </c:pt>
                <c:pt idx="19">
                  <c:v>200972</c:v>
                </c:pt>
                <c:pt idx="20">
                  <c:v>204824</c:v>
                </c:pt>
                <c:pt idx="21">
                  <c:v>217563</c:v>
                </c:pt>
                <c:pt idx="22">
                  <c:v>224655</c:v>
                </c:pt>
                <c:pt idx="23">
                  <c:v>209450</c:v>
                </c:pt>
                <c:pt idx="24">
                  <c:v>196875</c:v>
                </c:pt>
                <c:pt idx="25">
                  <c:v>190378</c:v>
                </c:pt>
                <c:pt idx="26">
                  <c:v>193557</c:v>
                </c:pt>
                <c:pt idx="27">
                  <c:v>202108</c:v>
                </c:pt>
                <c:pt idx="28">
                  <c:v>209252</c:v>
                </c:pt>
                <c:pt idx="29">
                  <c:v>203587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D5F-4A7B-BCE4-2CCB8CF284C3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641747248"/>
        <c:axId val="497000464"/>
      </c:lineChart>
      <c:dateAx>
        <c:axId val="641747248"/>
        <c:scaling>
          <c:orientation val="minMax"/>
        </c:scaling>
        <c:delete val="0"/>
        <c:axPos val="b"/>
        <c:numFmt formatCode="B1d\-mm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en-US"/>
          </a:p>
        </c:txPr>
        <c:crossAx val="497000464"/>
        <c:crosses val="autoZero"/>
        <c:auto val="1"/>
        <c:lblOffset val="100"/>
        <c:baseTimeUnit val="days"/>
      </c:dateAx>
      <c:valAx>
        <c:axId val="497000464"/>
        <c:scaling>
          <c:orientation val="minMax"/>
          <c:min val="1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en-US"/>
          </a:p>
        </c:txPr>
        <c:crossAx val="6417472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solidFill>
            <a:schemeClr val="tx1"/>
          </a:solidFill>
          <a:latin typeface="+mj-lt"/>
          <a:cs typeface="TH SarabunPSK" panose="020B0500040200020003" pitchFamily="34" charset="-34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Date!$B$11</c:f>
          <c:strCache>
            <c:ptCount val="1"/>
            <c:pt idx="0">
              <c:v>Total Passengers since April 2024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8208490130804484E-2"/>
          <c:y val="0.11498005451293263"/>
          <c:w val="0.91192919749227586"/>
          <c:h val="0.69773909741347495"/>
        </c:manualLayout>
      </c:layout>
      <c:lineChart>
        <c:grouping val="standard"/>
        <c:varyColors val="0"/>
        <c:ser>
          <c:idx val="0"/>
          <c:order val="0"/>
          <c:tx>
            <c:strRef>
              <c:f>'12-Months PAX'!$C$7</c:f>
              <c:strCache>
                <c:ptCount val="1"/>
                <c:pt idx="0">
                  <c:v>Pax Total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2.4531226260244791E-2"/>
                  <c:y val="-3.094836654708758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B1D-45A5-A578-769969F890BA}"/>
                </c:ext>
              </c:extLst>
            </c:dLbl>
            <c:dLbl>
              <c:idx val="1"/>
              <c:layout>
                <c:manualLayout>
                  <c:x val="-2.4238186514337033E-2"/>
                  <c:y val="-3.67564227362247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DCF-4746-BA78-98939D797B8A}"/>
                </c:ext>
              </c:extLst>
            </c:dLbl>
            <c:dLbl>
              <c:idx val="3"/>
              <c:layout>
                <c:manualLayout>
                  <c:x val="-2.5423788544610536E-2"/>
                  <c:y val="-4.094639198284030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DCF-4746-BA78-98939D797B8A}"/>
                </c:ext>
              </c:extLst>
            </c:dLbl>
            <c:dLbl>
              <c:idx val="4"/>
              <c:layout>
                <c:manualLayout>
                  <c:x val="-2.4631255596893442E-2"/>
                  <c:y val="-3.42648756692609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B1D-45A5-A578-769969F890BA}"/>
                </c:ext>
              </c:extLst>
            </c:dLbl>
            <c:dLbl>
              <c:idx val="5"/>
              <c:layout>
                <c:manualLayout>
                  <c:x val="-2.6609390574883953E-2"/>
                  <c:y val="-3.67564227362247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DCF-4746-BA78-98939D797B8A}"/>
                </c:ext>
              </c:extLst>
            </c:dLbl>
            <c:dLbl>
              <c:idx val="6"/>
              <c:layout>
                <c:manualLayout>
                  <c:x val="-2.5423788544610582E-2"/>
                  <c:y val="-4.094639198284025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DCF-4746-BA78-98939D797B8A}"/>
                </c:ext>
              </c:extLst>
            </c:dLbl>
            <c:dLbl>
              <c:idx val="7"/>
              <c:layout>
                <c:manualLayout>
                  <c:x val="-2.5965991425856812E-2"/>
                  <c:y val="-3.739184641882174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B1D-45A5-A578-769969F890BA}"/>
                </c:ext>
              </c:extLst>
            </c:dLbl>
            <c:dLbl>
              <c:idx val="8"/>
              <c:layout>
                <c:manualLayout>
                  <c:x val="-2.272799092034242E-2"/>
                  <c:y val="-4.72313458527634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DCF-4746-BA78-98939D797B8A}"/>
                </c:ext>
              </c:extLst>
            </c:dLbl>
            <c:dLbl>
              <c:idx val="9"/>
              <c:layout>
                <c:manualLayout>
                  <c:x val="-2.5324179303169408E-2"/>
                  <c:y val="-4.567214942288122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B1D-45A5-A578-769969F890BA}"/>
                </c:ext>
              </c:extLst>
            </c:dLbl>
            <c:dLbl>
              <c:idx val="10"/>
              <c:layout>
                <c:manualLayout>
                  <c:x val="-2.6273174377086327E-2"/>
                  <c:y val="-3.99541610766043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B27-43EB-8D3A-428CBCE160D6}"/>
                </c:ext>
              </c:extLst>
            </c:dLbl>
            <c:dLbl>
              <c:idx val="11"/>
              <c:layout>
                <c:manualLayout>
                  <c:x val="-2.5423800618079657E-2"/>
                  <c:y val="-5.142131509937897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DCF-4746-BA78-98939D797B8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'12-Months PAX'!$D$4:$O$4</c:f>
              <c:numCache>
                <c:formatCode>[$-409]mmm\-yy;@</c:formatCode>
                <c:ptCount val="12"/>
                <c:pt idx="0">
                  <c:v>45383</c:v>
                </c:pt>
                <c:pt idx="1">
                  <c:v>45413</c:v>
                </c:pt>
                <c:pt idx="2">
                  <c:v>45445</c:v>
                </c:pt>
                <c:pt idx="3">
                  <c:v>45476</c:v>
                </c:pt>
                <c:pt idx="4">
                  <c:v>45507</c:v>
                </c:pt>
                <c:pt idx="5">
                  <c:v>45538</c:v>
                </c:pt>
                <c:pt idx="6">
                  <c:v>45568</c:v>
                </c:pt>
                <c:pt idx="7">
                  <c:v>45600</c:v>
                </c:pt>
                <c:pt idx="8">
                  <c:v>45631</c:v>
                </c:pt>
                <c:pt idx="9">
                  <c:v>45663</c:v>
                </c:pt>
                <c:pt idx="10">
                  <c:v>45695</c:v>
                </c:pt>
                <c:pt idx="11">
                  <c:v>45723</c:v>
                </c:pt>
              </c:numCache>
            </c:numRef>
          </c:cat>
          <c:val>
            <c:numRef>
              <c:f>'12-Months PAX'!$D$7:$O$7</c:f>
              <c:numCache>
                <c:formatCode>_-* #,##0_-;\-* #,##0_-;_-* "-"??_-;_-@_-</c:formatCode>
                <c:ptCount val="12"/>
                <c:pt idx="0">
                  <c:v>11438011</c:v>
                </c:pt>
                <c:pt idx="1">
                  <c:v>10609833</c:v>
                </c:pt>
                <c:pt idx="2">
                  <c:v>10070756</c:v>
                </c:pt>
                <c:pt idx="3">
                  <c:v>11380311</c:v>
                </c:pt>
                <c:pt idx="4">
                  <c:v>11464135</c:v>
                </c:pt>
                <c:pt idx="5">
                  <c:v>9639993</c:v>
                </c:pt>
                <c:pt idx="6">
                  <c:v>11304590</c:v>
                </c:pt>
                <c:pt idx="7">
                  <c:v>12282370</c:v>
                </c:pt>
                <c:pt idx="8">
                  <c:v>13566382</c:v>
                </c:pt>
                <c:pt idx="9">
                  <c:v>13789701</c:v>
                </c:pt>
                <c:pt idx="10">
                  <c:v>12192309</c:v>
                </c:pt>
                <c:pt idx="11">
                  <c:v>12342001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E83-46E5-BD59-B46E2E11E465}"/>
            </c:ext>
          </c:extLst>
        </c:ser>
        <c:ser>
          <c:idx val="1"/>
          <c:order val="1"/>
          <c:tx>
            <c:strRef>
              <c:f>'12-Months PAX'!$C$5</c:f>
              <c:strCache>
                <c:ptCount val="1"/>
                <c:pt idx="0">
                  <c:v>Domestic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2.554029494884523E-2"/>
                  <c:y val="3.477641482807022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50E-4D28-9ADD-FB319DD0BA8F}"/>
                </c:ext>
              </c:extLst>
            </c:dLbl>
            <c:dLbl>
              <c:idx val="1"/>
              <c:layout>
                <c:manualLayout>
                  <c:x val="-2.3702611801921375E-2"/>
                  <c:y val="3.21350846085108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E05-4556-8264-24901604D472}"/>
                </c:ext>
              </c:extLst>
            </c:dLbl>
            <c:dLbl>
              <c:idx val="2"/>
              <c:layout>
                <c:manualLayout>
                  <c:x val="-2.2882819342957092E-2"/>
                  <c:y val="3.834151779491478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E05-4556-8264-24901604D472}"/>
                </c:ext>
              </c:extLst>
            </c:dLbl>
            <c:dLbl>
              <c:idx val="3"/>
              <c:layout>
                <c:manualLayout>
                  <c:x val="-2.2882819342957137E-2"/>
                  <c:y val="3.49410443283899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E05-4556-8264-24901604D472}"/>
                </c:ext>
              </c:extLst>
            </c:dLbl>
            <c:dLbl>
              <c:idx val="4"/>
              <c:layout>
                <c:manualLayout>
                  <c:x val="-2.3033913585949028E-2"/>
                  <c:y val="3.86150205118789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E05-4556-8264-24901604D472}"/>
                </c:ext>
              </c:extLst>
            </c:dLbl>
            <c:dLbl>
              <c:idx val="5"/>
              <c:layout>
                <c:manualLayout>
                  <c:x val="-2.3070975318706395E-2"/>
                  <c:y val="3.39961567754524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B1D-45A5-A578-769969F890BA}"/>
                </c:ext>
              </c:extLst>
            </c:dLbl>
            <c:dLbl>
              <c:idx val="6"/>
              <c:layout>
                <c:manualLayout>
                  <c:x val="-2.3258851230983982E-2"/>
                  <c:y val="4.028111064537560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392-449B-9DEF-F8556AC908E4}"/>
                </c:ext>
              </c:extLst>
            </c:dLbl>
            <c:dLbl>
              <c:idx val="7"/>
              <c:layout>
                <c:manualLayout>
                  <c:x val="-2.2478174303569753E-2"/>
                  <c:y val="4.0439801606605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392-449B-9DEF-F8556AC908E4}"/>
                </c:ext>
              </c:extLst>
            </c:dLbl>
            <c:dLbl>
              <c:idx val="8"/>
              <c:layout>
                <c:manualLayout>
                  <c:x val="-2.2505527169307472E-2"/>
                  <c:y val="3.415484773668253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E83-46E5-BD59-B46E2E11E465}"/>
                </c:ext>
              </c:extLst>
            </c:dLbl>
            <c:dLbl>
              <c:idx val="9"/>
              <c:layout>
                <c:manualLayout>
                  <c:x val="-2.3281723081174297E-2"/>
                  <c:y val="3.85035079445280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E83-46E5-BD59-B46E2E11E465}"/>
                </c:ext>
              </c:extLst>
            </c:dLbl>
            <c:dLbl>
              <c:idx val="10"/>
              <c:layout>
                <c:manualLayout>
                  <c:x val="-2.3025278295571053E-2"/>
                  <c:y val="3.720164820853245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E83-46E5-BD59-B46E2E11E465}"/>
                </c:ext>
              </c:extLst>
            </c:dLbl>
            <c:dLbl>
              <c:idx val="11"/>
              <c:layout>
                <c:manualLayout>
                  <c:x val="-2.2972206267680467E-2"/>
                  <c:y val="3.119547575698640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E83-46E5-BD59-B46E2E11E46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'12-Months PAX'!$D$4:$O$4</c:f>
              <c:numCache>
                <c:formatCode>[$-409]mmm\-yy;@</c:formatCode>
                <c:ptCount val="12"/>
                <c:pt idx="0">
                  <c:v>45383</c:v>
                </c:pt>
                <c:pt idx="1">
                  <c:v>45413</c:v>
                </c:pt>
                <c:pt idx="2">
                  <c:v>45445</c:v>
                </c:pt>
                <c:pt idx="3">
                  <c:v>45476</c:v>
                </c:pt>
                <c:pt idx="4">
                  <c:v>45507</c:v>
                </c:pt>
                <c:pt idx="5">
                  <c:v>45538</c:v>
                </c:pt>
                <c:pt idx="6">
                  <c:v>45568</c:v>
                </c:pt>
                <c:pt idx="7">
                  <c:v>45600</c:v>
                </c:pt>
                <c:pt idx="8">
                  <c:v>45631</c:v>
                </c:pt>
                <c:pt idx="9">
                  <c:v>45663</c:v>
                </c:pt>
                <c:pt idx="10">
                  <c:v>45695</c:v>
                </c:pt>
                <c:pt idx="11">
                  <c:v>45723</c:v>
                </c:pt>
              </c:numCache>
            </c:numRef>
          </c:cat>
          <c:val>
            <c:numRef>
              <c:f>'12-Months PAX'!$D$5:$O$5</c:f>
              <c:numCache>
                <c:formatCode>_-* #,##0_-;\-* #,##0_-;_-* "-"??_-;_-@_-</c:formatCode>
                <c:ptCount val="12"/>
                <c:pt idx="0">
                  <c:v>5204559</c:v>
                </c:pt>
                <c:pt idx="1">
                  <c:v>4883700</c:v>
                </c:pt>
                <c:pt idx="2">
                  <c:v>4462006</c:v>
                </c:pt>
                <c:pt idx="3">
                  <c:v>5063282</c:v>
                </c:pt>
                <c:pt idx="4">
                  <c:v>5088364</c:v>
                </c:pt>
                <c:pt idx="5">
                  <c:v>4277072</c:v>
                </c:pt>
                <c:pt idx="6">
                  <c:v>5127094</c:v>
                </c:pt>
                <c:pt idx="7">
                  <c:v>5514168</c:v>
                </c:pt>
                <c:pt idx="8">
                  <c:v>5926302</c:v>
                </c:pt>
                <c:pt idx="9">
                  <c:v>6065456</c:v>
                </c:pt>
                <c:pt idx="10">
                  <c:v>5419160</c:v>
                </c:pt>
                <c:pt idx="11">
                  <c:v>5782933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DE83-46E5-BD59-B46E2E11E465}"/>
            </c:ext>
          </c:extLst>
        </c:ser>
        <c:ser>
          <c:idx val="2"/>
          <c:order val="2"/>
          <c:tx>
            <c:strRef>
              <c:f>'12-Months PAX'!$C$6</c:f>
              <c:strCache>
                <c:ptCount val="1"/>
                <c:pt idx="0">
                  <c:v>International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2.279072513800711E-2"/>
                  <c:y val="-3.092642694433955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50E-4D28-9ADD-FB319DD0BA8F}"/>
                </c:ext>
              </c:extLst>
            </c:dLbl>
            <c:dLbl>
              <c:idx val="1"/>
              <c:layout>
                <c:manualLayout>
                  <c:x val="-2.2945413528886117E-2"/>
                  <c:y val="-3.667575758025647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E05-4556-8264-24901604D472}"/>
                </c:ext>
              </c:extLst>
            </c:dLbl>
            <c:dLbl>
              <c:idx val="2"/>
              <c:layout>
                <c:manualLayout>
                  <c:x val="-2.3387540396238513E-2"/>
                  <c:y val="-3.258278447210594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E05-4556-8264-24901604D472}"/>
                </c:ext>
              </c:extLst>
            </c:dLbl>
            <c:dLbl>
              <c:idx val="3"/>
              <c:layout>
                <c:manualLayout>
                  <c:x val="-2.4068421373230595E-2"/>
                  <c:y val="-3.57303751490614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E05-4556-8264-24901604D472}"/>
                </c:ext>
              </c:extLst>
            </c:dLbl>
            <c:dLbl>
              <c:idx val="4"/>
              <c:layout>
                <c:manualLayout>
                  <c:x val="-2.2882819342957092E-2"/>
                  <c:y val="-3.46879965794015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E05-4556-8264-24901604D472}"/>
                </c:ext>
              </c:extLst>
            </c:dLbl>
            <c:dLbl>
              <c:idx val="5"/>
              <c:layout>
                <c:manualLayout>
                  <c:x val="-2.3286204096721788E-2"/>
                  <c:y val="-3.39961567754524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B1D-45A5-A578-769969F890BA}"/>
                </c:ext>
              </c:extLst>
            </c:dLbl>
            <c:dLbl>
              <c:idx val="6"/>
              <c:layout>
                <c:manualLayout>
                  <c:x val="-2.2963337591076056E-2"/>
                  <c:y val="-3.60911413987601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392-449B-9DEF-F8556AC908E4}"/>
                </c:ext>
              </c:extLst>
            </c:dLbl>
            <c:dLbl>
              <c:idx val="7"/>
              <c:layout>
                <c:manualLayout>
                  <c:x val="-2.2585812031200005E-2"/>
                  <c:y val="-3.028226041252729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392-449B-9DEF-F8556AC908E4}"/>
                </c:ext>
              </c:extLst>
            </c:dLbl>
            <c:dLbl>
              <c:idx val="8"/>
              <c:layout>
                <c:manualLayout>
                  <c:x val="-2.2343183710201608E-2"/>
                  <c:y val="-4.656606451529891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E83-46E5-BD59-B46E2E11E465}"/>
                </c:ext>
              </c:extLst>
            </c:dLbl>
            <c:dLbl>
              <c:idx val="9"/>
              <c:layout>
                <c:manualLayout>
                  <c:x val="-2.2706239324038893E-2"/>
                  <c:y val="-3.81754036598226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E83-46E5-BD59-B46E2E11E465}"/>
                </c:ext>
              </c:extLst>
            </c:dLbl>
            <c:dLbl>
              <c:idx val="10"/>
              <c:layout>
                <c:manualLayout>
                  <c:x val="-2.3544754011065837E-2"/>
                  <c:y val="-3.97725407561112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DE83-46E5-BD59-B46E2E11E465}"/>
                </c:ext>
              </c:extLst>
            </c:dLbl>
            <c:dLbl>
              <c:idx val="11"/>
              <c:layout>
                <c:manualLayout>
                  <c:x val="-2.2667411852670783E-2"/>
                  <c:y val="-4.559709288716429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DE83-46E5-BD59-B46E2E11E46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'12-Months PAX'!$D$4:$O$4</c:f>
              <c:numCache>
                <c:formatCode>[$-409]mmm\-yy;@</c:formatCode>
                <c:ptCount val="12"/>
                <c:pt idx="0">
                  <c:v>45383</c:v>
                </c:pt>
                <c:pt idx="1">
                  <c:v>45413</c:v>
                </c:pt>
                <c:pt idx="2">
                  <c:v>45445</c:v>
                </c:pt>
                <c:pt idx="3">
                  <c:v>45476</c:v>
                </c:pt>
                <c:pt idx="4">
                  <c:v>45507</c:v>
                </c:pt>
                <c:pt idx="5">
                  <c:v>45538</c:v>
                </c:pt>
                <c:pt idx="6">
                  <c:v>45568</c:v>
                </c:pt>
                <c:pt idx="7">
                  <c:v>45600</c:v>
                </c:pt>
                <c:pt idx="8">
                  <c:v>45631</c:v>
                </c:pt>
                <c:pt idx="9">
                  <c:v>45663</c:v>
                </c:pt>
                <c:pt idx="10">
                  <c:v>45695</c:v>
                </c:pt>
                <c:pt idx="11">
                  <c:v>45723</c:v>
                </c:pt>
              </c:numCache>
            </c:numRef>
          </c:cat>
          <c:val>
            <c:numRef>
              <c:f>'12-Months PAX'!$D$6:$O$6</c:f>
              <c:numCache>
                <c:formatCode>_-* #,##0_-;\-* #,##0_-;_-* "-"??_-;_-@_-</c:formatCode>
                <c:ptCount val="12"/>
                <c:pt idx="0">
                  <c:v>6233452</c:v>
                </c:pt>
                <c:pt idx="1">
                  <c:v>5726133</c:v>
                </c:pt>
                <c:pt idx="2">
                  <c:v>5608750</c:v>
                </c:pt>
                <c:pt idx="3">
                  <c:v>6317029</c:v>
                </c:pt>
                <c:pt idx="4">
                  <c:v>6375771</c:v>
                </c:pt>
                <c:pt idx="5">
                  <c:v>5362921</c:v>
                </c:pt>
                <c:pt idx="6">
                  <c:v>6177496</c:v>
                </c:pt>
                <c:pt idx="7">
                  <c:v>6768202</c:v>
                </c:pt>
                <c:pt idx="8">
                  <c:v>7688093</c:v>
                </c:pt>
                <c:pt idx="9">
                  <c:v>7724245</c:v>
                </c:pt>
                <c:pt idx="10">
                  <c:v>6773149</c:v>
                </c:pt>
                <c:pt idx="11">
                  <c:v>6559068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DE83-46E5-BD59-B46E2E11E465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253178383"/>
        <c:axId val="962140047"/>
      </c:lineChart>
      <c:dateAx>
        <c:axId val="1253178383"/>
        <c:scaling>
          <c:orientation val="minMax"/>
        </c:scaling>
        <c:delete val="0"/>
        <c:axPos val="b"/>
        <c:numFmt formatCode="[$-409]mmm\-yy;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en-US"/>
          </a:p>
        </c:txPr>
        <c:crossAx val="962140047"/>
        <c:crosses val="autoZero"/>
        <c:auto val="1"/>
        <c:lblOffset val="100"/>
        <c:baseTimeUnit val="months"/>
      </c:dateAx>
      <c:valAx>
        <c:axId val="962140047"/>
        <c:scaling>
          <c:orientation val="minMax"/>
          <c:min val="2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en-US"/>
          </a:p>
        </c:txPr>
        <c:crossAx val="125317838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latin typeface="+mj-lt"/>
          <a:cs typeface="TH SarabunPSK" panose="020B0500040200020003" pitchFamily="34" charset="-34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10432</xdr:colOff>
      <xdr:row>1</xdr:row>
      <xdr:rowOff>124404</xdr:rowOff>
    </xdr:from>
    <xdr:to>
      <xdr:col>38</xdr:col>
      <xdr:colOff>68263</xdr:colOff>
      <xdr:row>27</xdr:row>
      <xdr:rowOff>121456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FD6B89A-B75E-4FA5-A348-1A723481E9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37</xdr:col>
      <xdr:colOff>0</xdr:colOff>
      <xdr:row>13</xdr:row>
      <xdr:rowOff>25977</xdr:rowOff>
    </xdr:from>
    <xdr:ext cx="385618" cy="2939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9A33391-20FF-4D9A-A95F-4F76645EE4FD}"/>
            </a:ext>
          </a:extLst>
        </xdr:cNvPr>
        <xdr:cNvSpPr txBox="1"/>
      </xdr:nvSpPr>
      <xdr:spPr>
        <a:xfrm>
          <a:off x="26193750" y="3826452"/>
          <a:ext cx="385618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  <xdr:twoCellAnchor>
    <xdr:from>
      <xdr:col>0</xdr:col>
      <xdr:colOff>64034</xdr:colOff>
      <xdr:row>2</xdr:row>
      <xdr:rowOff>45235</xdr:rowOff>
    </xdr:from>
    <xdr:to>
      <xdr:col>40</xdr:col>
      <xdr:colOff>447098</xdr:colOff>
      <xdr:row>27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0441B76-9BDE-4668-B8AA-4508F10F73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958609</xdr:colOff>
      <xdr:row>8</xdr:row>
      <xdr:rowOff>4300</xdr:rowOff>
    </xdr:from>
    <xdr:to>
      <xdr:col>28</xdr:col>
      <xdr:colOff>292856</xdr:colOff>
      <xdr:row>42</xdr:row>
      <xdr:rowOff>79955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A4CF1C9-C032-460E-89E8-D05B94D05C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18</xdr:row>
      <xdr:rowOff>25977</xdr:rowOff>
    </xdr:from>
    <xdr:ext cx="385618" cy="2939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77FE43D-C4AB-4FA2-8882-BEFE81B58E3F}"/>
            </a:ext>
          </a:extLst>
        </xdr:cNvPr>
        <xdr:cNvSpPr txBox="1"/>
      </xdr:nvSpPr>
      <xdr:spPr>
        <a:xfrm>
          <a:off x="2343150" y="3464502"/>
          <a:ext cx="385618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  <xdr:twoCellAnchor>
    <xdr:from>
      <xdr:col>1</xdr:col>
      <xdr:colOff>0</xdr:colOff>
      <xdr:row>8</xdr:row>
      <xdr:rowOff>35604</xdr:rowOff>
    </xdr:from>
    <xdr:to>
      <xdr:col>26</xdr:col>
      <xdr:colOff>71687</xdr:colOff>
      <xdr:row>40</xdr:row>
      <xdr:rowOff>1701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E6F43EC-EF31-483A-B531-C8A4253CBE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3</xdr:col>
      <xdr:colOff>0</xdr:colOff>
      <xdr:row>18</xdr:row>
      <xdr:rowOff>25977</xdr:rowOff>
    </xdr:from>
    <xdr:ext cx="385618" cy="293927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75E379C4-585A-4984-80C2-25BB55983682}"/>
            </a:ext>
          </a:extLst>
        </xdr:cNvPr>
        <xdr:cNvSpPr txBox="1"/>
      </xdr:nvSpPr>
      <xdr:spPr>
        <a:xfrm>
          <a:off x="4095750" y="3464502"/>
          <a:ext cx="385618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F73464F-D6EF-4107-9215-DC4FED3CD9BD}" name="Table1" displayName="Table1" ref="A1:E2" totalsRowShown="0" headerRowDxfId="6" dataDxfId="5">
  <autoFilter ref="A1:E2" xr:uid="{7C88E1EE-B97F-4E7D-BB5E-24925350D3C1}"/>
  <tableColumns count="5">
    <tableColumn id="1" xr3:uid="{96DA1C84-BAD1-46DF-8F91-778FF3692364}" name="Day" dataDxfId="4" dataCellStyle="Accent4">
      <calculatedColumnFormula>DAY(Table1[DATE])</calculatedColumnFormula>
    </tableColumn>
    <tableColumn id="2" xr3:uid="{CAA0CAB9-2D5D-4C82-9764-E9A97ADAFBC1}" name="Month" dataDxfId="3">
      <calculatedColumnFormula>INDEX(J1:J12,MATCH(MONTH(Table1[DATE]),G1:G12,0))</calculatedColumnFormula>
    </tableColumn>
    <tableColumn id="3" xr3:uid="{307483AF-675C-4CFF-9B48-AAE1A97EA52A}" name="Year" dataDxfId="2">
      <calculatedColumnFormula>YEAR(Table1[DATE])</calculatedColumnFormula>
    </tableColumn>
    <tableColumn id="4" xr3:uid="{C838F907-0426-4ECA-8525-4D3A454B608F}" name="Previous Year" dataDxfId="1"/>
    <tableColumn id="5" xr3:uid="{C840EC69-48C0-4DF5-BBFB-39941578C7B9}" name="DATE" dataDxfId="0">
      <calculatedColumnFormula>'30-Day PAX'!AE4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9">
    <tabColor theme="9"/>
    <pageSetUpPr fitToPage="1"/>
  </sheetPr>
  <dimension ref="A1:AM55"/>
  <sheetViews>
    <sheetView tabSelected="1" zoomScale="80" zoomScaleNormal="80" zoomScalePageLayoutView="55" workbookViewId="0">
      <selection activeCell="B53" sqref="B53"/>
    </sheetView>
  </sheetViews>
  <sheetFormatPr defaultColWidth="9" defaultRowHeight="15"/>
  <cols>
    <col min="1" max="1" width="2.7109375" style="1" customWidth="1"/>
    <col min="2" max="2" width="14.140625" style="1" customWidth="1"/>
    <col min="3" max="9" width="9.7109375" style="1" customWidth="1"/>
    <col min="10" max="10" width="8.140625" style="1" hidden="1" customWidth="1"/>
    <col min="11" max="17" width="9.7109375" style="1" customWidth="1"/>
    <col min="18" max="18" width="8.140625" style="1" hidden="1" customWidth="1"/>
    <col min="19" max="22" width="9.7109375" style="1" customWidth="1"/>
    <col min="23" max="23" width="8.140625" style="1" hidden="1" customWidth="1"/>
    <col min="24" max="32" width="9.7109375" style="1" customWidth="1"/>
    <col min="33" max="33" width="8.140625" style="1" hidden="1" customWidth="1"/>
    <col min="34" max="37" width="9.7109375" style="1" customWidth="1"/>
    <col min="38" max="38" width="11.7109375" style="1" customWidth="1"/>
    <col min="39" max="39" width="5.7109375" style="1" customWidth="1"/>
    <col min="40" max="48" width="9" style="1"/>
    <col min="49" max="49" width="9" style="1" customWidth="1"/>
    <col min="50" max="16384" width="9" style="1"/>
  </cols>
  <sheetData>
    <row r="1" spans="1:39" ht="5.0999999999999996" customHeight="1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  <c r="AJ1" s="24"/>
      <c r="AK1" s="24"/>
      <c r="AL1" s="24"/>
      <c r="AM1" s="24"/>
    </row>
    <row r="2" spans="1:39">
      <c r="A2" s="24"/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24"/>
      <c r="AM2" s="24"/>
    </row>
    <row r="3" spans="1:39">
      <c r="A3" s="24"/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</row>
    <row r="4" spans="1:39">
      <c r="A4" s="24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</row>
    <row r="5" spans="1:39">
      <c r="A5" s="24"/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</row>
    <row r="6" spans="1:39">
      <c r="A6" s="24"/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</row>
    <row r="7" spans="1:39">
      <c r="A7" s="24"/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</row>
    <row r="8" spans="1:39">
      <c r="A8" s="24"/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24"/>
      <c r="AL8" s="24"/>
      <c r="AM8" s="24"/>
    </row>
    <row r="9" spans="1:39">
      <c r="A9" s="24"/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</row>
    <row r="10" spans="1:39">
      <c r="A10" s="24"/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</row>
    <row r="11" spans="1:39">
      <c r="A11" s="24"/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</row>
    <row r="12" spans="1:39">
      <c r="A12" s="24"/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</row>
    <row r="13" spans="1:39">
      <c r="A13" s="24"/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</row>
    <row r="14" spans="1:39">
      <c r="A14" s="24"/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</row>
    <row r="15" spans="1:39">
      <c r="A15" s="24"/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</row>
    <row r="16" spans="1:39">
      <c r="A16" s="24"/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  <c r="AL16" s="24"/>
      <c r="AM16" s="24"/>
    </row>
    <row r="17" spans="1:39">
      <c r="A17" s="24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</row>
    <row r="18" spans="1:39">
      <c r="A18" s="24"/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</row>
    <row r="19" spans="1:39">
      <c r="A19" s="24"/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4"/>
      <c r="AL19" s="24"/>
      <c r="AM19" s="24"/>
    </row>
    <row r="20" spans="1:39">
      <c r="A20" s="24"/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</row>
    <row r="21" spans="1:39">
      <c r="A21" s="24"/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</row>
    <row r="22" spans="1:39">
      <c r="A22" s="24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</row>
    <row r="23" spans="1:39">
      <c r="A23" s="24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</row>
    <row r="24" spans="1:39">
      <c r="A24" s="24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</row>
    <row r="25" spans="1:39">
      <c r="A25" s="24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</row>
    <row r="26" spans="1:39">
      <c r="A26" s="24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  <c r="AL26" s="24"/>
      <c r="AM26" s="24"/>
    </row>
    <row r="27" spans="1:39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</row>
    <row r="28" spans="1:39">
      <c r="A28" s="24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</row>
    <row r="29" spans="1:39">
      <c r="A29" s="24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</row>
    <row r="30" spans="1:39">
      <c r="A30" s="24"/>
      <c r="B30" s="24"/>
      <c r="C30" s="8" t="s">
        <v>0</v>
      </c>
      <c r="D30" s="8" t="s">
        <v>1</v>
      </c>
      <c r="E30" s="8" t="s">
        <v>2</v>
      </c>
      <c r="F30" s="8" t="s">
        <v>3</v>
      </c>
      <c r="G30" s="8" t="s">
        <v>4</v>
      </c>
      <c r="H30" s="8" t="s">
        <v>5</v>
      </c>
      <c r="I30" s="25" t="s">
        <v>6</v>
      </c>
      <c r="J30" s="25" t="s">
        <v>7</v>
      </c>
      <c r="K30" s="25" t="s">
        <v>8</v>
      </c>
      <c r="L30" s="25" t="s">
        <v>9</v>
      </c>
      <c r="M30" s="25" t="s">
        <v>10</v>
      </c>
      <c r="N30" s="25" t="s">
        <v>11</v>
      </c>
      <c r="O30" s="25" t="s">
        <v>12</v>
      </c>
      <c r="P30" s="25" t="s">
        <v>13</v>
      </c>
      <c r="Q30" s="25" t="s">
        <v>14</v>
      </c>
      <c r="R30" s="25" t="s">
        <v>15</v>
      </c>
      <c r="S30" s="25" t="s">
        <v>16</v>
      </c>
      <c r="T30" s="25" t="s">
        <v>17</v>
      </c>
      <c r="U30" s="25" t="s">
        <v>18</v>
      </c>
      <c r="V30" s="25" t="s">
        <v>19</v>
      </c>
      <c r="W30" s="25" t="s">
        <v>20</v>
      </c>
      <c r="X30" s="25" t="s">
        <v>21</v>
      </c>
      <c r="Y30" s="25" t="s">
        <v>22</v>
      </c>
      <c r="Z30" s="25" t="s">
        <v>23</v>
      </c>
      <c r="AA30" s="25" t="s">
        <v>24</v>
      </c>
      <c r="AB30" s="25" t="s">
        <v>25</v>
      </c>
      <c r="AC30" s="25" t="s">
        <v>26</v>
      </c>
      <c r="AD30" s="25" t="s">
        <v>27</v>
      </c>
      <c r="AE30" s="25" t="s">
        <v>28</v>
      </c>
      <c r="AF30" s="25" t="s">
        <v>29</v>
      </c>
      <c r="AG30" s="25" t="s">
        <v>30</v>
      </c>
      <c r="AH30" s="26" t="s">
        <v>31</v>
      </c>
      <c r="AI30" s="26" t="s">
        <v>32</v>
      </c>
      <c r="AJ30" s="26" t="s">
        <v>33</v>
      </c>
      <c r="AK30" s="27" t="s">
        <v>34</v>
      </c>
      <c r="AL30" s="28" t="s">
        <v>35</v>
      </c>
      <c r="AM30" s="24"/>
    </row>
    <row r="31" spans="1:39" ht="14.25" hidden="1" customHeight="1">
      <c r="A31" s="24"/>
      <c r="B31" s="61" t="s">
        <v>0</v>
      </c>
      <c r="C31" s="57"/>
      <c r="D31" s="57"/>
      <c r="E31" s="57"/>
      <c r="F31" s="57"/>
      <c r="G31" s="57"/>
      <c r="H31" s="57"/>
      <c r="I31" s="57"/>
      <c r="J31" s="57"/>
      <c r="K31" s="57"/>
      <c r="L31" s="58"/>
      <c r="M31" s="58"/>
      <c r="N31" s="58"/>
      <c r="O31" s="57"/>
      <c r="P31" s="57"/>
      <c r="Q31" s="57"/>
      <c r="R31" s="57"/>
      <c r="S31" s="57"/>
      <c r="T31" s="57"/>
      <c r="U31" s="58"/>
      <c r="V31" s="58"/>
      <c r="W31" s="58"/>
      <c r="X31" s="58"/>
      <c r="Y31" s="58"/>
      <c r="Z31" s="58"/>
      <c r="AA31" s="58"/>
      <c r="AB31" s="58"/>
      <c r="AC31" s="58"/>
      <c r="AD31" s="58"/>
      <c r="AE31" s="58"/>
      <c r="AF31" s="58"/>
      <c r="AG31" s="58"/>
      <c r="AH31" s="58"/>
      <c r="AI31" s="58"/>
      <c r="AJ31" s="58"/>
      <c r="AK31" s="58"/>
      <c r="AL31" s="58"/>
      <c r="AM31" s="24"/>
    </row>
    <row r="32" spans="1:39" hidden="1">
      <c r="A32" s="24"/>
      <c r="B32" s="61" t="s">
        <v>3</v>
      </c>
      <c r="C32" s="57"/>
      <c r="D32" s="57"/>
      <c r="E32" s="57"/>
      <c r="F32" s="57"/>
      <c r="G32" s="57"/>
      <c r="H32" s="57"/>
      <c r="I32" s="57"/>
      <c r="J32" s="57"/>
      <c r="K32" s="57"/>
      <c r="L32" s="57"/>
      <c r="M32" s="57"/>
      <c r="N32" s="57"/>
      <c r="O32" s="57"/>
      <c r="P32" s="57"/>
      <c r="Q32" s="57"/>
      <c r="R32" s="57"/>
      <c r="S32" s="57"/>
      <c r="T32" s="57"/>
      <c r="U32" s="57"/>
      <c r="V32" s="57"/>
      <c r="W32" s="57"/>
      <c r="X32" s="57"/>
      <c r="Y32" s="57"/>
      <c r="Z32" s="57"/>
      <c r="AA32" s="57"/>
      <c r="AB32" s="57"/>
      <c r="AC32" s="57"/>
      <c r="AD32" s="57"/>
      <c r="AE32" s="57"/>
      <c r="AF32" s="57"/>
      <c r="AG32" s="57"/>
      <c r="AH32" s="57"/>
      <c r="AI32" s="57"/>
      <c r="AJ32" s="57"/>
      <c r="AK32" s="57"/>
      <c r="AL32" s="57"/>
      <c r="AM32" s="24"/>
    </row>
    <row r="33" spans="1:39" hidden="1">
      <c r="A33" s="24"/>
      <c r="B33" s="61" t="s">
        <v>1</v>
      </c>
      <c r="C33" s="57"/>
      <c r="D33" s="57"/>
      <c r="E33" s="57"/>
      <c r="F33" s="57"/>
      <c r="G33" s="57"/>
      <c r="H33" s="57"/>
      <c r="I33" s="57"/>
      <c r="J33" s="57"/>
      <c r="K33" s="57"/>
      <c r="L33" s="57"/>
      <c r="M33" s="57"/>
      <c r="N33" s="57"/>
      <c r="O33" s="57"/>
      <c r="P33" s="57"/>
      <c r="Q33" s="57"/>
      <c r="R33" s="57"/>
      <c r="S33" s="57"/>
      <c r="T33" s="57"/>
      <c r="U33" s="57"/>
      <c r="V33" s="57"/>
      <c r="W33" s="57"/>
      <c r="X33" s="57"/>
      <c r="Y33" s="57"/>
      <c r="Z33" s="57"/>
      <c r="AA33" s="57"/>
      <c r="AB33" s="57"/>
      <c r="AC33" s="57"/>
      <c r="AD33" s="57"/>
      <c r="AE33" s="57"/>
      <c r="AF33" s="57"/>
      <c r="AG33" s="57"/>
      <c r="AH33" s="57"/>
      <c r="AI33" s="57"/>
      <c r="AJ33" s="57"/>
      <c r="AK33" s="57"/>
      <c r="AL33" s="57"/>
      <c r="AM33" s="24"/>
    </row>
    <row r="34" spans="1:39" hidden="1">
      <c r="A34" s="24"/>
      <c r="B34" s="61" t="s">
        <v>2</v>
      </c>
      <c r="C34" s="57"/>
      <c r="D34" s="57"/>
      <c r="E34" s="57"/>
      <c r="F34" s="57"/>
      <c r="G34" s="57"/>
      <c r="H34" s="57"/>
      <c r="I34" s="57"/>
      <c r="J34" s="57"/>
      <c r="K34" s="57"/>
      <c r="L34" s="57"/>
      <c r="M34" s="57"/>
      <c r="N34" s="57"/>
      <c r="O34" s="57"/>
      <c r="P34" s="57"/>
      <c r="Q34" s="57"/>
      <c r="R34" s="57"/>
      <c r="S34" s="57"/>
      <c r="T34" s="57"/>
      <c r="U34" s="57"/>
      <c r="V34" s="57"/>
      <c r="W34" s="57"/>
      <c r="X34" s="57"/>
      <c r="Y34" s="57"/>
      <c r="Z34" s="57"/>
      <c r="AA34" s="57"/>
      <c r="AB34" s="57"/>
      <c r="AC34" s="57"/>
      <c r="AD34" s="57"/>
      <c r="AE34" s="57"/>
      <c r="AF34" s="57"/>
      <c r="AG34" s="57"/>
      <c r="AH34" s="57"/>
      <c r="AI34" s="57"/>
      <c r="AJ34" s="57"/>
      <c r="AK34" s="57"/>
      <c r="AL34" s="57"/>
      <c r="AM34" s="24"/>
    </row>
    <row r="35" spans="1:39" hidden="1">
      <c r="A35" s="24"/>
      <c r="B35" s="61" t="s">
        <v>4</v>
      </c>
      <c r="C35" s="57"/>
      <c r="D35" s="57"/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7"/>
      <c r="T35" s="57"/>
      <c r="U35" s="57"/>
      <c r="V35" s="57"/>
      <c r="W35" s="57"/>
      <c r="X35" s="57"/>
      <c r="Y35" s="57"/>
      <c r="Z35" s="57"/>
      <c r="AA35" s="57"/>
      <c r="AB35" s="57"/>
      <c r="AC35" s="57"/>
      <c r="AD35" s="57"/>
      <c r="AE35" s="57"/>
      <c r="AF35" s="57"/>
      <c r="AG35" s="57"/>
      <c r="AH35" s="57"/>
      <c r="AI35" s="57"/>
      <c r="AJ35" s="57"/>
      <c r="AK35" s="57"/>
      <c r="AL35" s="57"/>
      <c r="AM35" s="24"/>
    </row>
    <row r="36" spans="1:39" hidden="1">
      <c r="A36" s="24"/>
      <c r="B36" s="61" t="s">
        <v>5</v>
      </c>
      <c r="C36" s="57"/>
      <c r="D36" s="57"/>
      <c r="E36" s="57"/>
      <c r="F36" s="57"/>
      <c r="G36" s="57"/>
      <c r="H36" s="57"/>
      <c r="I36" s="57"/>
      <c r="J36" s="57"/>
      <c r="K36" s="57"/>
      <c r="L36" s="57"/>
      <c r="M36" s="57"/>
      <c r="N36" s="57"/>
      <c r="O36" s="57"/>
      <c r="P36" s="57"/>
      <c r="Q36" s="57"/>
      <c r="R36" s="57"/>
      <c r="S36" s="57"/>
      <c r="T36" s="57"/>
      <c r="U36" s="57"/>
      <c r="V36" s="57"/>
      <c r="W36" s="57"/>
      <c r="X36" s="57"/>
      <c r="Y36" s="57"/>
      <c r="Z36" s="57"/>
      <c r="AA36" s="57"/>
      <c r="AB36" s="57"/>
      <c r="AC36" s="57"/>
      <c r="AD36" s="57"/>
      <c r="AE36" s="57"/>
      <c r="AF36" s="57"/>
      <c r="AG36" s="57"/>
      <c r="AH36" s="57"/>
      <c r="AI36" s="57"/>
      <c r="AJ36" s="57"/>
      <c r="AK36" s="57"/>
      <c r="AL36" s="57"/>
      <c r="AM36" s="24"/>
    </row>
    <row r="37" spans="1:39" hidden="1">
      <c r="A37" s="24"/>
      <c r="B37" s="61" t="s">
        <v>6</v>
      </c>
      <c r="C37" s="57"/>
      <c r="D37" s="57"/>
      <c r="E37" s="57"/>
      <c r="F37" s="57"/>
      <c r="G37" s="57"/>
      <c r="H37" s="57"/>
      <c r="I37" s="57"/>
      <c r="J37" s="57"/>
      <c r="K37" s="57"/>
      <c r="L37" s="57"/>
      <c r="M37" s="57"/>
      <c r="N37" s="57"/>
      <c r="O37" s="57"/>
      <c r="P37" s="57"/>
      <c r="Q37" s="57"/>
      <c r="R37" s="57"/>
      <c r="S37" s="57"/>
      <c r="T37" s="57"/>
      <c r="U37" s="57"/>
      <c r="V37" s="57"/>
      <c r="W37" s="57"/>
      <c r="X37" s="57"/>
      <c r="Y37" s="57"/>
      <c r="Z37" s="57"/>
      <c r="AA37" s="57"/>
      <c r="AB37" s="57"/>
      <c r="AC37" s="57"/>
      <c r="AD37" s="57"/>
      <c r="AE37" s="57"/>
      <c r="AF37" s="57"/>
      <c r="AG37" s="57"/>
      <c r="AH37" s="57"/>
      <c r="AI37" s="57"/>
      <c r="AJ37" s="57"/>
      <c r="AK37" s="57"/>
      <c r="AL37" s="57"/>
      <c r="AM37" s="24"/>
    </row>
    <row r="38" spans="1:39" hidden="1">
      <c r="A38" s="24"/>
      <c r="B38" s="61" t="s">
        <v>7</v>
      </c>
      <c r="C38" s="57"/>
      <c r="D38" s="57"/>
      <c r="E38" s="57"/>
      <c r="F38" s="57"/>
      <c r="G38" s="57"/>
      <c r="H38" s="57"/>
      <c r="I38" s="57"/>
      <c r="J38" s="57"/>
      <c r="K38" s="57"/>
      <c r="L38" s="57"/>
      <c r="M38" s="57"/>
      <c r="N38" s="57"/>
      <c r="O38" s="57"/>
      <c r="P38" s="57"/>
      <c r="Q38" s="57"/>
      <c r="R38" s="57"/>
      <c r="S38" s="57"/>
      <c r="T38" s="57"/>
      <c r="U38" s="57"/>
      <c r="V38" s="57"/>
      <c r="W38" s="57"/>
      <c r="X38" s="57"/>
      <c r="Y38" s="57"/>
      <c r="Z38" s="57"/>
      <c r="AA38" s="57"/>
      <c r="AB38" s="57"/>
      <c r="AC38" s="57"/>
      <c r="AD38" s="57"/>
      <c r="AE38" s="57"/>
      <c r="AF38" s="57"/>
      <c r="AG38" s="57"/>
      <c r="AH38" s="57"/>
      <c r="AI38" s="57"/>
      <c r="AJ38" s="57"/>
      <c r="AK38" s="57"/>
      <c r="AL38" s="57"/>
      <c r="AM38" s="24"/>
    </row>
    <row r="39" spans="1:39" hidden="1">
      <c r="A39" s="24"/>
      <c r="B39" s="61" t="s">
        <v>8</v>
      </c>
      <c r="C39" s="57"/>
      <c r="D39" s="57"/>
      <c r="E39" s="57"/>
      <c r="F39" s="57"/>
      <c r="G39" s="57"/>
      <c r="H39" s="57"/>
      <c r="I39" s="57"/>
      <c r="J39" s="57"/>
      <c r="K39" s="57"/>
      <c r="L39" s="57"/>
      <c r="M39" s="57"/>
      <c r="N39" s="57"/>
      <c r="O39" s="57"/>
      <c r="P39" s="57"/>
      <c r="Q39" s="57"/>
      <c r="R39" s="57"/>
      <c r="S39" s="57"/>
      <c r="T39" s="57"/>
      <c r="U39" s="57"/>
      <c r="V39" s="57"/>
      <c r="W39" s="57"/>
      <c r="X39" s="57"/>
      <c r="Y39" s="57"/>
      <c r="Z39" s="57"/>
      <c r="AA39" s="57"/>
      <c r="AB39" s="57"/>
      <c r="AC39" s="57"/>
      <c r="AD39" s="57"/>
      <c r="AE39" s="57"/>
      <c r="AF39" s="57"/>
      <c r="AG39" s="57"/>
      <c r="AH39" s="57"/>
      <c r="AI39" s="57"/>
      <c r="AJ39" s="57"/>
      <c r="AK39" s="57"/>
      <c r="AL39" s="57"/>
      <c r="AM39" s="24"/>
    </row>
    <row r="40" spans="1:39" hidden="1">
      <c r="A40" s="24"/>
      <c r="B40" s="61" t="s">
        <v>9</v>
      </c>
      <c r="C40" s="57"/>
      <c r="D40" s="57"/>
      <c r="E40" s="57"/>
      <c r="F40" s="57"/>
      <c r="G40" s="57"/>
      <c r="H40" s="57"/>
      <c r="I40" s="57"/>
      <c r="J40" s="57"/>
      <c r="K40" s="57"/>
      <c r="L40" s="57"/>
      <c r="M40" s="57"/>
      <c r="N40" s="57"/>
      <c r="O40" s="57"/>
      <c r="P40" s="57"/>
      <c r="Q40" s="57"/>
      <c r="R40" s="57"/>
      <c r="S40" s="57"/>
      <c r="T40" s="57"/>
      <c r="U40" s="57"/>
      <c r="V40" s="57"/>
      <c r="W40" s="57"/>
      <c r="X40" s="57"/>
      <c r="Y40" s="57"/>
      <c r="Z40" s="57"/>
      <c r="AA40" s="57"/>
      <c r="AB40" s="57"/>
      <c r="AC40" s="57"/>
      <c r="AD40" s="57"/>
      <c r="AE40" s="57"/>
      <c r="AF40" s="57"/>
      <c r="AG40" s="57"/>
      <c r="AH40" s="57"/>
      <c r="AI40" s="57"/>
      <c r="AJ40" s="57"/>
      <c r="AK40" s="57"/>
      <c r="AL40" s="57"/>
      <c r="AM40" s="24"/>
    </row>
    <row r="41" spans="1:39" hidden="1">
      <c r="A41" s="24"/>
      <c r="B41" s="61" t="s">
        <v>10</v>
      </c>
      <c r="C41" s="57"/>
      <c r="D41" s="57"/>
      <c r="E41" s="57"/>
      <c r="F41" s="57"/>
      <c r="G41" s="57"/>
      <c r="H41" s="57"/>
      <c r="I41" s="57"/>
      <c r="J41" s="57"/>
      <c r="K41" s="57"/>
      <c r="L41" s="57"/>
      <c r="M41" s="57"/>
      <c r="N41" s="57"/>
      <c r="O41" s="57"/>
      <c r="P41" s="57"/>
      <c r="Q41" s="57"/>
      <c r="R41" s="57"/>
      <c r="S41" s="57"/>
      <c r="T41" s="57"/>
      <c r="U41" s="57"/>
      <c r="V41" s="57"/>
      <c r="W41" s="57"/>
      <c r="X41" s="57"/>
      <c r="Y41" s="57"/>
      <c r="Z41" s="57"/>
      <c r="AA41" s="57"/>
      <c r="AB41" s="57"/>
      <c r="AC41" s="57"/>
      <c r="AD41" s="57"/>
      <c r="AE41" s="57"/>
      <c r="AF41" s="57"/>
      <c r="AG41" s="57"/>
      <c r="AH41" s="57"/>
      <c r="AI41" s="57"/>
      <c r="AJ41" s="57"/>
      <c r="AK41" s="57"/>
      <c r="AL41" s="57"/>
      <c r="AM41" s="24"/>
    </row>
    <row r="42" spans="1:39" hidden="1">
      <c r="A42" s="24"/>
      <c r="B42" s="61" t="s">
        <v>11</v>
      </c>
      <c r="C42" s="57"/>
      <c r="D42" s="57"/>
      <c r="E42" s="57"/>
      <c r="F42" s="57"/>
      <c r="G42" s="57"/>
      <c r="H42" s="57"/>
      <c r="I42" s="57"/>
      <c r="J42" s="57"/>
      <c r="K42" s="57"/>
      <c r="L42" s="57"/>
      <c r="M42" s="57"/>
      <c r="N42" s="57"/>
      <c r="O42" s="57"/>
      <c r="P42" s="57"/>
      <c r="Q42" s="57"/>
      <c r="R42" s="57"/>
      <c r="S42" s="57"/>
      <c r="T42" s="57"/>
      <c r="U42" s="57"/>
      <c r="V42" s="57"/>
      <c r="W42" s="57"/>
      <c r="X42" s="57"/>
      <c r="Y42" s="57"/>
      <c r="Z42" s="57"/>
      <c r="AA42" s="57"/>
      <c r="AB42" s="57"/>
      <c r="AC42" s="57"/>
      <c r="AD42" s="57"/>
      <c r="AE42" s="57"/>
      <c r="AF42" s="57"/>
      <c r="AG42" s="57"/>
      <c r="AH42" s="57"/>
      <c r="AI42" s="57"/>
      <c r="AJ42" s="57"/>
      <c r="AK42" s="57"/>
      <c r="AL42" s="57"/>
      <c r="AM42" s="24"/>
    </row>
    <row r="43" spans="1:39" hidden="1">
      <c r="A43" s="24"/>
      <c r="B43" s="61" t="s">
        <v>12</v>
      </c>
      <c r="C43" s="57"/>
      <c r="D43" s="57"/>
      <c r="E43" s="57"/>
      <c r="F43" s="57"/>
      <c r="G43" s="57"/>
      <c r="H43" s="57"/>
      <c r="I43" s="57"/>
      <c r="J43" s="57"/>
      <c r="K43" s="57"/>
      <c r="L43" s="57"/>
      <c r="M43" s="57"/>
      <c r="N43" s="57"/>
      <c r="O43" s="57"/>
      <c r="P43" s="57"/>
      <c r="Q43" s="57"/>
      <c r="R43" s="57"/>
      <c r="S43" s="57"/>
      <c r="T43" s="57"/>
      <c r="U43" s="57"/>
      <c r="V43" s="57"/>
      <c r="W43" s="57"/>
      <c r="X43" s="57"/>
      <c r="Y43" s="57"/>
      <c r="Z43" s="57"/>
      <c r="AA43" s="57"/>
      <c r="AB43" s="57"/>
      <c r="AC43" s="57"/>
      <c r="AD43" s="57"/>
      <c r="AE43" s="57"/>
      <c r="AF43" s="57"/>
      <c r="AG43" s="57"/>
      <c r="AH43" s="57"/>
      <c r="AI43" s="57"/>
      <c r="AJ43" s="57"/>
      <c r="AK43" s="57"/>
      <c r="AL43" s="57"/>
      <c r="AM43" s="24"/>
    </row>
    <row r="44" spans="1:39" hidden="1">
      <c r="A44" s="24"/>
      <c r="B44" s="61" t="s">
        <v>13</v>
      </c>
      <c r="C44" s="57"/>
      <c r="D44" s="57"/>
      <c r="E44" s="57"/>
      <c r="F44" s="57"/>
      <c r="G44" s="57"/>
      <c r="H44" s="57"/>
      <c r="I44" s="57"/>
      <c r="J44" s="57"/>
      <c r="K44" s="57"/>
      <c r="L44" s="57"/>
      <c r="M44" s="57"/>
      <c r="N44" s="57"/>
      <c r="O44" s="57"/>
      <c r="P44" s="57"/>
      <c r="Q44" s="57"/>
      <c r="R44" s="57"/>
      <c r="S44" s="57"/>
      <c r="T44" s="57"/>
      <c r="U44" s="57"/>
      <c r="V44" s="57"/>
      <c r="W44" s="57"/>
      <c r="X44" s="57"/>
      <c r="Y44" s="57"/>
      <c r="Z44" s="57"/>
      <c r="AA44" s="57"/>
      <c r="AB44" s="57"/>
      <c r="AC44" s="57"/>
      <c r="AD44" s="57"/>
      <c r="AE44" s="57"/>
      <c r="AF44" s="57"/>
      <c r="AG44" s="57"/>
      <c r="AH44" s="57"/>
      <c r="AI44" s="57"/>
      <c r="AJ44" s="57"/>
      <c r="AK44" s="57"/>
      <c r="AL44" s="57"/>
      <c r="AM44" s="24"/>
    </row>
    <row r="45" spans="1:39" hidden="1">
      <c r="A45" s="24"/>
      <c r="B45" s="61" t="s">
        <v>14</v>
      </c>
      <c r="C45" s="57"/>
      <c r="D45" s="57"/>
      <c r="E45" s="57"/>
      <c r="F45" s="57"/>
      <c r="G45" s="57"/>
      <c r="H45" s="57"/>
      <c r="I45" s="57"/>
      <c r="J45" s="57"/>
      <c r="K45" s="57"/>
      <c r="L45" s="57"/>
      <c r="M45" s="57"/>
      <c r="N45" s="57"/>
      <c r="O45" s="57"/>
      <c r="P45" s="57"/>
      <c r="Q45" s="57"/>
      <c r="R45" s="57"/>
      <c r="S45" s="57"/>
      <c r="T45" s="57"/>
      <c r="U45" s="57"/>
      <c r="V45" s="57"/>
      <c r="W45" s="57"/>
      <c r="X45" s="57"/>
      <c r="Y45" s="57"/>
      <c r="Z45" s="57"/>
      <c r="AA45" s="57"/>
      <c r="AB45" s="57"/>
      <c r="AC45" s="57"/>
      <c r="AD45" s="57"/>
      <c r="AE45" s="57"/>
      <c r="AF45" s="57"/>
      <c r="AG45" s="57"/>
      <c r="AH45" s="57"/>
      <c r="AI45" s="57"/>
      <c r="AJ45" s="57"/>
      <c r="AK45" s="57"/>
      <c r="AL45" s="57"/>
      <c r="AM45" s="24"/>
    </row>
    <row r="46" spans="1:39" hidden="1">
      <c r="A46" s="24"/>
      <c r="B46" s="61" t="s">
        <v>15</v>
      </c>
      <c r="C46" s="57"/>
      <c r="D46" s="57"/>
      <c r="E46" s="57"/>
      <c r="F46" s="57"/>
      <c r="G46" s="57"/>
      <c r="H46" s="57"/>
      <c r="I46" s="57"/>
      <c r="J46" s="57"/>
      <c r="K46" s="57"/>
      <c r="L46" s="57"/>
      <c r="M46" s="57"/>
      <c r="N46" s="57"/>
      <c r="O46" s="57"/>
      <c r="P46" s="57"/>
      <c r="Q46" s="57"/>
      <c r="R46" s="57"/>
      <c r="S46" s="57"/>
      <c r="T46" s="57"/>
      <c r="U46" s="57"/>
      <c r="V46" s="57"/>
      <c r="W46" s="57"/>
      <c r="X46" s="57"/>
      <c r="Y46" s="57"/>
      <c r="Z46" s="57"/>
      <c r="AA46" s="57"/>
      <c r="AB46" s="57"/>
      <c r="AC46" s="57"/>
      <c r="AD46" s="57"/>
      <c r="AE46" s="57"/>
      <c r="AF46" s="57"/>
      <c r="AG46" s="57"/>
      <c r="AH46" s="57"/>
      <c r="AI46" s="57"/>
      <c r="AJ46" s="57"/>
      <c r="AK46" s="57"/>
      <c r="AL46" s="57"/>
      <c r="AM46" s="24"/>
    </row>
    <row r="47" spans="1:39" hidden="1">
      <c r="A47" s="24"/>
      <c r="B47" s="61" t="s">
        <v>16</v>
      </c>
      <c r="C47" s="57"/>
      <c r="D47" s="57"/>
      <c r="E47" s="57"/>
      <c r="F47" s="57"/>
      <c r="G47" s="57"/>
      <c r="H47" s="57"/>
      <c r="I47" s="57"/>
      <c r="J47" s="57"/>
      <c r="K47" s="57"/>
      <c r="L47" s="57"/>
      <c r="M47" s="57"/>
      <c r="N47" s="57"/>
      <c r="O47" s="57"/>
      <c r="P47" s="57"/>
      <c r="Q47" s="57"/>
      <c r="R47" s="57"/>
      <c r="S47" s="57"/>
      <c r="T47" s="57"/>
      <c r="U47" s="57"/>
      <c r="V47" s="57"/>
      <c r="W47" s="57"/>
      <c r="X47" s="57"/>
      <c r="Y47" s="57"/>
      <c r="Z47" s="57"/>
      <c r="AA47" s="57"/>
      <c r="AB47" s="57"/>
      <c r="AC47" s="57"/>
      <c r="AD47" s="57"/>
      <c r="AE47" s="57"/>
      <c r="AF47" s="57"/>
      <c r="AG47" s="57"/>
      <c r="AH47" s="57"/>
      <c r="AI47" s="57"/>
      <c r="AJ47" s="57"/>
      <c r="AK47" s="57"/>
      <c r="AL47" s="57"/>
      <c r="AM47" s="24"/>
    </row>
    <row r="48" spans="1:39" hidden="1">
      <c r="A48" s="24"/>
      <c r="B48" s="61" t="s">
        <v>17</v>
      </c>
      <c r="C48" s="57"/>
      <c r="D48" s="57"/>
      <c r="E48" s="57"/>
      <c r="F48" s="57"/>
      <c r="G48" s="57"/>
      <c r="H48" s="57"/>
      <c r="I48" s="57"/>
      <c r="J48" s="57"/>
      <c r="K48" s="57"/>
      <c r="L48" s="57"/>
      <c r="M48" s="57"/>
      <c r="N48" s="57"/>
      <c r="O48" s="57"/>
      <c r="P48" s="57"/>
      <c r="Q48" s="57"/>
      <c r="R48" s="57"/>
      <c r="S48" s="57"/>
      <c r="T48" s="57"/>
      <c r="U48" s="57"/>
      <c r="V48" s="57"/>
      <c r="W48" s="57"/>
      <c r="X48" s="57"/>
      <c r="Y48" s="57"/>
      <c r="Z48" s="57"/>
      <c r="AA48" s="57"/>
      <c r="AB48" s="57"/>
      <c r="AC48" s="57"/>
      <c r="AD48" s="57"/>
      <c r="AE48" s="57"/>
      <c r="AF48" s="57"/>
      <c r="AG48" s="57"/>
      <c r="AH48" s="57"/>
      <c r="AI48" s="57"/>
      <c r="AJ48" s="57"/>
      <c r="AK48" s="57"/>
      <c r="AL48" s="57"/>
      <c r="AM48" s="24">
        <v>1078</v>
      </c>
    </row>
    <row r="49" spans="1:39" hidden="1">
      <c r="A49" s="24"/>
      <c r="B49" s="61" t="s">
        <v>18</v>
      </c>
      <c r="C49" s="57"/>
      <c r="D49" s="57"/>
      <c r="E49" s="57"/>
      <c r="F49" s="57"/>
      <c r="G49" s="57"/>
      <c r="H49" s="57"/>
      <c r="I49" s="57"/>
      <c r="J49" s="57"/>
      <c r="K49" s="57"/>
      <c r="L49" s="57"/>
      <c r="M49" s="57"/>
      <c r="N49" s="57"/>
      <c r="O49" s="57"/>
      <c r="P49" s="57"/>
      <c r="Q49" s="57"/>
      <c r="R49" s="57"/>
      <c r="S49" s="57"/>
      <c r="T49" s="57"/>
      <c r="U49" s="57"/>
      <c r="V49" s="57"/>
      <c r="W49" s="57"/>
      <c r="X49" s="57"/>
      <c r="Y49" s="57"/>
      <c r="Z49" s="57"/>
      <c r="AA49" s="57"/>
      <c r="AB49" s="57"/>
      <c r="AC49" s="57"/>
      <c r="AD49" s="57"/>
      <c r="AE49" s="57"/>
      <c r="AF49" s="57"/>
      <c r="AG49" s="57"/>
      <c r="AH49" s="57"/>
      <c r="AI49" s="57"/>
      <c r="AJ49" s="57"/>
      <c r="AK49" s="57"/>
      <c r="AL49" s="57"/>
      <c r="AM49" s="24">
        <v>1115</v>
      </c>
    </row>
    <row r="50" spans="1:39">
      <c r="A50" s="24"/>
      <c r="B50" s="43" t="s">
        <v>36</v>
      </c>
      <c r="C50" s="34">
        <v>34675</v>
      </c>
      <c r="D50" s="34">
        <v>5571</v>
      </c>
      <c r="E50" s="34">
        <v>17109</v>
      </c>
      <c r="F50" s="34">
        <v>56477</v>
      </c>
      <c r="G50" s="34">
        <v>9603</v>
      </c>
      <c r="H50" s="34">
        <v>19744</v>
      </c>
      <c r="I50" s="34">
        <v>571</v>
      </c>
      <c r="J50" s="34">
        <v>0</v>
      </c>
      <c r="K50" s="34">
        <v>145</v>
      </c>
      <c r="L50" s="34">
        <v>0</v>
      </c>
      <c r="M50" s="34">
        <v>6719</v>
      </c>
      <c r="N50" s="34">
        <v>4801</v>
      </c>
      <c r="O50" s="34">
        <v>307</v>
      </c>
      <c r="P50" s="34">
        <v>1630</v>
      </c>
      <c r="Q50" s="34">
        <v>966</v>
      </c>
      <c r="R50" s="34">
        <v>0</v>
      </c>
      <c r="S50" s="34">
        <v>3798</v>
      </c>
      <c r="T50" s="34">
        <v>670</v>
      </c>
      <c r="U50" s="34">
        <v>1200</v>
      </c>
      <c r="V50" s="34">
        <v>685</v>
      </c>
      <c r="W50" s="34">
        <v>0</v>
      </c>
      <c r="X50" s="34">
        <v>1567</v>
      </c>
      <c r="Y50" s="34">
        <v>1164</v>
      </c>
      <c r="Z50" s="34">
        <v>620</v>
      </c>
      <c r="AA50" s="34">
        <v>471</v>
      </c>
      <c r="AB50" s="34">
        <v>926</v>
      </c>
      <c r="AC50" s="34">
        <v>4313</v>
      </c>
      <c r="AD50" s="34">
        <v>0</v>
      </c>
      <c r="AE50" s="34">
        <v>5669</v>
      </c>
      <c r="AF50" s="34">
        <v>3679</v>
      </c>
      <c r="AG50" s="34">
        <v>0</v>
      </c>
      <c r="AH50" s="34">
        <v>229</v>
      </c>
      <c r="AI50" s="34">
        <v>169</v>
      </c>
      <c r="AJ50" s="34">
        <v>7428</v>
      </c>
      <c r="AK50" s="34">
        <v>211</v>
      </c>
      <c r="AL50" s="30">
        <f>SUM(C50:AK50)</f>
        <v>191117</v>
      </c>
      <c r="AM50" s="24"/>
    </row>
    <row r="51" spans="1:39">
      <c r="A51" s="24"/>
      <c r="B51" s="44" t="s">
        <v>37</v>
      </c>
      <c r="C51" s="34">
        <v>134610</v>
      </c>
      <c r="D51" s="34">
        <v>0</v>
      </c>
      <c r="E51" s="34">
        <v>5667</v>
      </c>
      <c r="F51" s="34">
        <v>31710</v>
      </c>
      <c r="G51" s="34">
        <v>866</v>
      </c>
      <c r="H51" s="34">
        <v>26630</v>
      </c>
      <c r="I51" s="34">
        <v>0</v>
      </c>
      <c r="J51" s="34">
        <v>0</v>
      </c>
      <c r="K51" s="34">
        <v>0</v>
      </c>
      <c r="L51" s="34">
        <v>0</v>
      </c>
      <c r="M51" s="34">
        <v>2281</v>
      </c>
      <c r="N51" s="34">
        <v>0</v>
      </c>
      <c r="O51" s="34">
        <v>0</v>
      </c>
      <c r="P51" s="34">
        <v>0</v>
      </c>
      <c r="Q51" s="34">
        <v>0</v>
      </c>
      <c r="R51" s="34">
        <v>0</v>
      </c>
      <c r="S51" s="34">
        <v>0</v>
      </c>
      <c r="T51" s="34">
        <v>0</v>
      </c>
      <c r="U51" s="34">
        <v>0</v>
      </c>
      <c r="V51" s="34">
        <v>0</v>
      </c>
      <c r="W51" s="34">
        <v>0</v>
      </c>
      <c r="X51" s="34">
        <v>0</v>
      </c>
      <c r="Y51" s="34">
        <v>0</v>
      </c>
      <c r="Z51" s="34">
        <v>0</v>
      </c>
      <c r="AA51" s="34">
        <v>0</v>
      </c>
      <c r="AB51" s="34">
        <v>0</v>
      </c>
      <c r="AC51" s="34">
        <v>0</v>
      </c>
      <c r="AD51" s="34">
        <v>0</v>
      </c>
      <c r="AE51" s="34">
        <v>0</v>
      </c>
      <c r="AF51" s="34">
        <v>0</v>
      </c>
      <c r="AG51" s="34">
        <v>0</v>
      </c>
      <c r="AH51" s="34">
        <v>0</v>
      </c>
      <c r="AI51" s="34">
        <v>0</v>
      </c>
      <c r="AJ51" s="34">
        <v>1468</v>
      </c>
      <c r="AK51" s="34">
        <v>355</v>
      </c>
      <c r="AL51" s="30">
        <f t="shared" ref="AL51" si="0">SUM(C51:AK51)</f>
        <v>203587</v>
      </c>
      <c r="AM51" s="24"/>
    </row>
    <row r="52" spans="1:39">
      <c r="A52" s="24"/>
      <c r="B52" s="61" t="s">
        <v>35</v>
      </c>
      <c r="C52" s="39">
        <v>169285</v>
      </c>
      <c r="D52" s="39">
        <v>5571</v>
      </c>
      <c r="E52" s="39">
        <v>22776</v>
      </c>
      <c r="F52" s="39">
        <v>88187</v>
      </c>
      <c r="G52" s="39">
        <v>10469</v>
      </c>
      <c r="H52" s="39">
        <v>46374</v>
      </c>
      <c r="I52" s="39">
        <v>571</v>
      </c>
      <c r="J52" s="39">
        <v>0</v>
      </c>
      <c r="K52" s="39">
        <v>145</v>
      </c>
      <c r="L52" s="39">
        <v>0</v>
      </c>
      <c r="M52" s="39">
        <v>9000</v>
      </c>
      <c r="N52" s="39">
        <v>4801</v>
      </c>
      <c r="O52" s="39">
        <v>307</v>
      </c>
      <c r="P52" s="39">
        <v>1630</v>
      </c>
      <c r="Q52" s="39">
        <v>966</v>
      </c>
      <c r="R52" s="39">
        <v>0</v>
      </c>
      <c r="S52" s="39">
        <v>3798</v>
      </c>
      <c r="T52" s="39">
        <v>670</v>
      </c>
      <c r="U52" s="39">
        <v>1200</v>
      </c>
      <c r="V52" s="39">
        <v>685</v>
      </c>
      <c r="W52" s="39">
        <v>0</v>
      </c>
      <c r="X52" s="39">
        <v>1567</v>
      </c>
      <c r="Y52" s="39">
        <v>1164</v>
      </c>
      <c r="Z52" s="39">
        <v>620</v>
      </c>
      <c r="AA52" s="39">
        <v>471</v>
      </c>
      <c r="AB52" s="39">
        <v>926</v>
      </c>
      <c r="AC52" s="39">
        <v>4313</v>
      </c>
      <c r="AD52" s="39">
        <v>0</v>
      </c>
      <c r="AE52" s="39">
        <v>5669</v>
      </c>
      <c r="AF52" s="39">
        <v>3679</v>
      </c>
      <c r="AG52" s="39">
        <v>0</v>
      </c>
      <c r="AH52" s="39">
        <v>229</v>
      </c>
      <c r="AI52" s="39">
        <v>169</v>
      </c>
      <c r="AJ52" s="39">
        <v>8896</v>
      </c>
      <c r="AK52" s="39">
        <v>566</v>
      </c>
      <c r="AL52" s="31">
        <f t="shared" ref="AL52" si="1">SUM(AL50:AL51)</f>
        <v>394704</v>
      </c>
      <c r="AM52" s="24"/>
    </row>
    <row r="53" spans="1:39" ht="15" customHeight="1">
      <c r="A53" s="24"/>
      <c r="B53" s="40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24"/>
      <c r="AI53" s="24"/>
      <c r="AJ53" s="24"/>
      <c r="AK53" s="24"/>
      <c r="AL53" s="24"/>
      <c r="AM53" s="24"/>
    </row>
    <row r="55" spans="1:39">
      <c r="B55" s="41"/>
    </row>
  </sheetData>
  <pageMargins left="0.7" right="0.7" top="0.75" bottom="0.75" header="0.3" footer="0.3"/>
  <pageSetup paperSize="9" scale="3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0">
    <tabColor theme="5"/>
    <pageSetUpPr fitToPage="1"/>
  </sheetPr>
  <dimension ref="A1:AO52"/>
  <sheetViews>
    <sheetView zoomScale="80" zoomScaleNormal="80" workbookViewId="0">
      <selection activeCell="B52" sqref="B52"/>
    </sheetView>
  </sheetViews>
  <sheetFormatPr defaultColWidth="9" defaultRowHeight="15"/>
  <cols>
    <col min="1" max="1" width="12.5703125" style="1" customWidth="1"/>
    <col min="2" max="2" width="13.7109375" style="1" customWidth="1"/>
    <col min="3" max="9" width="8.7109375" style="1" customWidth="1"/>
    <col min="10" max="10" width="8.5703125" style="1" hidden="1" customWidth="1"/>
    <col min="11" max="17" width="8.7109375" style="1" customWidth="1"/>
    <col min="18" max="18" width="8.5703125" style="1" hidden="1" customWidth="1"/>
    <col min="19" max="22" width="8.7109375" style="1" customWidth="1"/>
    <col min="23" max="23" width="8.5703125" style="1" hidden="1" customWidth="1"/>
    <col min="24" max="32" width="8.7109375" style="1" customWidth="1"/>
    <col min="33" max="33" width="8.5703125" style="1" hidden="1" customWidth="1"/>
    <col min="34" max="37" width="8.7109375" style="1" customWidth="1"/>
    <col min="38" max="38" width="11.7109375" style="1" customWidth="1"/>
    <col min="39" max="40" width="9" style="1"/>
    <col min="41" max="41" width="6.7109375" style="1" customWidth="1"/>
    <col min="42" max="16384" width="9" style="1"/>
  </cols>
  <sheetData>
    <row r="1" spans="1:41" ht="5.0999999999999996" customHeight="1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  <c r="AJ1" s="24"/>
      <c r="AK1" s="24"/>
      <c r="AL1" s="24"/>
      <c r="AM1" s="24"/>
      <c r="AN1" s="24"/>
      <c r="AO1" s="24"/>
    </row>
    <row r="2" spans="1:41">
      <c r="A2" s="46"/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24"/>
      <c r="Q2" s="24"/>
      <c r="R2" s="24"/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  <c r="AD2" s="46"/>
      <c r="AE2" s="46"/>
      <c r="AF2" s="46"/>
      <c r="AG2" s="46"/>
      <c r="AH2" s="46"/>
      <c r="AI2" s="46"/>
      <c r="AJ2" s="46"/>
      <c r="AK2" s="46"/>
      <c r="AL2" s="24"/>
      <c r="AM2" s="24"/>
      <c r="AN2" s="24"/>
      <c r="AO2" s="24"/>
    </row>
    <row r="3" spans="1:41">
      <c r="A3" s="46"/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</row>
    <row r="4" spans="1:41">
      <c r="A4" s="46"/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</row>
    <row r="5" spans="1:41">
      <c r="A5" s="24"/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</row>
    <row r="6" spans="1:41">
      <c r="A6" s="24"/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</row>
    <row r="7" spans="1:41">
      <c r="A7" s="24"/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</row>
    <row r="8" spans="1:41">
      <c r="A8" s="24"/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24"/>
      <c r="AL8" s="24"/>
      <c r="AM8" s="24"/>
      <c r="AN8" s="24"/>
      <c r="AO8" s="24"/>
    </row>
    <row r="9" spans="1:41">
      <c r="A9" s="24"/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</row>
    <row r="10" spans="1:41">
      <c r="A10" s="24"/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</row>
    <row r="11" spans="1:41">
      <c r="A11" s="24"/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</row>
    <row r="12" spans="1:41">
      <c r="A12" s="24"/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</row>
    <row r="13" spans="1:41">
      <c r="A13" s="24"/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  <c r="AN13" s="24"/>
      <c r="AO13" s="24"/>
    </row>
    <row r="14" spans="1:41">
      <c r="A14" s="24"/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  <c r="AN14" s="24"/>
      <c r="AO14" s="24"/>
    </row>
    <row r="15" spans="1:41">
      <c r="A15" s="24"/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</row>
    <row r="16" spans="1:41">
      <c r="A16" s="24"/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  <c r="AL16" s="24"/>
      <c r="AM16" s="24"/>
      <c r="AN16" s="24"/>
      <c r="AO16" s="24"/>
    </row>
    <row r="17" spans="1:41">
      <c r="A17" s="24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4"/>
      <c r="AO17" s="24"/>
    </row>
    <row r="18" spans="1:41">
      <c r="A18" s="24"/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</row>
    <row r="19" spans="1:41">
      <c r="A19" s="24"/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4"/>
      <c r="AL19" s="24"/>
      <c r="AM19" s="24"/>
      <c r="AN19" s="24"/>
      <c r="AO19" s="24"/>
    </row>
    <row r="20" spans="1:41">
      <c r="A20" s="24"/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</row>
    <row r="21" spans="1:41">
      <c r="A21" s="24"/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</row>
    <row r="22" spans="1:41">
      <c r="A22" s="24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</row>
    <row r="23" spans="1:41">
      <c r="A23" s="24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</row>
    <row r="24" spans="1:41">
      <c r="A24" s="24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</row>
    <row r="25" spans="1:41">
      <c r="A25" s="24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</row>
    <row r="26" spans="1:41">
      <c r="A26" s="24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  <c r="AL26" s="24"/>
      <c r="AM26" s="24"/>
      <c r="AN26" s="24"/>
      <c r="AO26" s="24"/>
    </row>
    <row r="27" spans="1:41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</row>
    <row r="28" spans="1:41">
      <c r="A28" s="24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24"/>
    </row>
    <row r="29" spans="1:41">
      <c r="A29" s="24"/>
      <c r="C29" s="8" t="s">
        <v>0</v>
      </c>
      <c r="D29" s="8" t="s">
        <v>1</v>
      </c>
      <c r="E29" s="8" t="s">
        <v>2</v>
      </c>
      <c r="F29" s="8" t="s">
        <v>3</v>
      </c>
      <c r="G29" s="8" t="s">
        <v>4</v>
      </c>
      <c r="H29" s="8" t="s">
        <v>5</v>
      </c>
      <c r="I29" s="25" t="s">
        <v>6</v>
      </c>
      <c r="J29" s="25" t="s">
        <v>7</v>
      </c>
      <c r="K29" s="25" t="s">
        <v>8</v>
      </c>
      <c r="L29" s="25" t="s">
        <v>9</v>
      </c>
      <c r="M29" s="25" t="s">
        <v>10</v>
      </c>
      <c r="N29" s="25" t="s">
        <v>11</v>
      </c>
      <c r="O29" s="25" t="s">
        <v>12</v>
      </c>
      <c r="P29" s="25" t="s">
        <v>13</v>
      </c>
      <c r="Q29" s="25" t="s">
        <v>14</v>
      </c>
      <c r="R29" s="25" t="s">
        <v>15</v>
      </c>
      <c r="S29" s="25" t="s">
        <v>16</v>
      </c>
      <c r="T29" s="25" t="s">
        <v>17</v>
      </c>
      <c r="U29" s="25" t="s">
        <v>18</v>
      </c>
      <c r="V29" s="25" t="s">
        <v>19</v>
      </c>
      <c r="W29" s="25" t="s">
        <v>20</v>
      </c>
      <c r="X29" s="25" t="s">
        <v>21</v>
      </c>
      <c r="Y29" s="25" t="s">
        <v>22</v>
      </c>
      <c r="Z29" s="25" t="s">
        <v>23</v>
      </c>
      <c r="AA29" s="25" t="s">
        <v>24</v>
      </c>
      <c r="AB29" s="25" t="s">
        <v>25</v>
      </c>
      <c r="AC29" s="25" t="s">
        <v>26</v>
      </c>
      <c r="AD29" s="25" t="s">
        <v>27</v>
      </c>
      <c r="AE29" s="25" t="s">
        <v>28</v>
      </c>
      <c r="AF29" s="25" t="s">
        <v>29</v>
      </c>
      <c r="AG29" s="25" t="s">
        <v>30</v>
      </c>
      <c r="AH29" s="26" t="s">
        <v>31</v>
      </c>
      <c r="AI29" s="26" t="s">
        <v>32</v>
      </c>
      <c r="AJ29" s="26" t="s">
        <v>33</v>
      </c>
      <c r="AK29" s="27" t="s">
        <v>34</v>
      </c>
      <c r="AL29" s="28" t="s">
        <v>35</v>
      </c>
      <c r="AM29" s="24"/>
      <c r="AN29" s="24"/>
      <c r="AO29" s="24"/>
    </row>
    <row r="30" spans="1:41" ht="14.25" hidden="1" customHeight="1">
      <c r="A30" s="24"/>
      <c r="B30" s="1" t="s">
        <v>0</v>
      </c>
      <c r="C30" s="57"/>
      <c r="D30" s="57"/>
      <c r="E30" s="57"/>
      <c r="F30" s="57"/>
      <c r="G30" s="57"/>
      <c r="H30" s="57"/>
      <c r="I30" s="57"/>
      <c r="J30" s="57"/>
      <c r="K30" s="57"/>
      <c r="L30" s="58"/>
      <c r="M30" s="58"/>
      <c r="N30" s="58"/>
      <c r="O30" s="57"/>
      <c r="P30" s="57"/>
      <c r="Q30" s="57"/>
      <c r="R30" s="57"/>
      <c r="S30" s="57"/>
      <c r="T30" s="57"/>
      <c r="U30" s="58"/>
      <c r="V30" s="58"/>
      <c r="W30" s="58"/>
      <c r="X30" s="58"/>
      <c r="Y30" s="58"/>
      <c r="Z30" s="58"/>
      <c r="AA30" s="58"/>
      <c r="AB30" s="58"/>
      <c r="AC30" s="58"/>
      <c r="AD30" s="58"/>
      <c r="AE30" s="58"/>
      <c r="AF30" s="58"/>
      <c r="AG30" s="58"/>
      <c r="AH30" s="58"/>
      <c r="AI30" s="58"/>
      <c r="AJ30" s="58"/>
      <c r="AK30" s="58"/>
      <c r="AL30" s="58"/>
      <c r="AM30" s="24"/>
      <c r="AN30" s="24"/>
      <c r="AO30" s="24"/>
    </row>
    <row r="31" spans="1:41" hidden="1">
      <c r="A31" s="24"/>
      <c r="B31" s="1" t="s">
        <v>3</v>
      </c>
      <c r="C31" s="57"/>
      <c r="D31" s="57"/>
      <c r="E31" s="57"/>
      <c r="F31" s="57"/>
      <c r="G31" s="57"/>
      <c r="H31" s="57"/>
      <c r="I31" s="57"/>
      <c r="J31" s="57"/>
      <c r="K31" s="57"/>
      <c r="L31" s="57"/>
      <c r="M31" s="57"/>
      <c r="N31" s="57"/>
      <c r="O31" s="57"/>
      <c r="P31" s="57"/>
      <c r="Q31" s="57"/>
      <c r="R31" s="57"/>
      <c r="S31" s="57"/>
      <c r="T31" s="57"/>
      <c r="U31" s="57"/>
      <c r="V31" s="57"/>
      <c r="W31" s="57"/>
      <c r="X31" s="57"/>
      <c r="Y31" s="57"/>
      <c r="Z31" s="57"/>
      <c r="AA31" s="57"/>
      <c r="AB31" s="57"/>
      <c r="AC31" s="57"/>
      <c r="AD31" s="57"/>
      <c r="AE31" s="57"/>
      <c r="AF31" s="57"/>
      <c r="AG31" s="57"/>
      <c r="AH31" s="57"/>
      <c r="AI31" s="57"/>
      <c r="AJ31" s="57"/>
      <c r="AK31" s="57"/>
      <c r="AL31" s="57"/>
      <c r="AM31" s="24"/>
      <c r="AN31" s="24"/>
      <c r="AO31" s="24"/>
    </row>
    <row r="32" spans="1:41" hidden="1">
      <c r="A32" s="24"/>
      <c r="B32" s="1" t="s">
        <v>1</v>
      </c>
      <c r="C32" s="57"/>
      <c r="D32" s="57"/>
      <c r="E32" s="57"/>
      <c r="F32" s="57"/>
      <c r="G32" s="57"/>
      <c r="H32" s="57"/>
      <c r="I32" s="57"/>
      <c r="J32" s="57"/>
      <c r="K32" s="57"/>
      <c r="L32" s="57"/>
      <c r="M32" s="57"/>
      <c r="N32" s="57"/>
      <c r="O32" s="57"/>
      <c r="P32" s="57"/>
      <c r="Q32" s="57"/>
      <c r="R32" s="57"/>
      <c r="S32" s="57"/>
      <c r="T32" s="57"/>
      <c r="U32" s="57"/>
      <c r="V32" s="57"/>
      <c r="W32" s="57"/>
      <c r="X32" s="57"/>
      <c r="Y32" s="57"/>
      <c r="Z32" s="57"/>
      <c r="AA32" s="57"/>
      <c r="AB32" s="57"/>
      <c r="AC32" s="57"/>
      <c r="AD32" s="57"/>
      <c r="AE32" s="57"/>
      <c r="AF32" s="57"/>
      <c r="AG32" s="57"/>
      <c r="AH32" s="57"/>
      <c r="AI32" s="57"/>
      <c r="AJ32" s="57"/>
      <c r="AK32" s="57"/>
      <c r="AL32" s="57"/>
      <c r="AM32" s="24"/>
      <c r="AN32" s="24"/>
      <c r="AO32" s="24"/>
    </row>
    <row r="33" spans="1:41" hidden="1">
      <c r="A33" s="24"/>
      <c r="B33" s="1" t="s">
        <v>2</v>
      </c>
      <c r="C33" s="57"/>
      <c r="D33" s="57"/>
      <c r="E33" s="57"/>
      <c r="F33" s="57"/>
      <c r="G33" s="57"/>
      <c r="H33" s="57"/>
      <c r="I33" s="57"/>
      <c r="J33" s="57"/>
      <c r="K33" s="57"/>
      <c r="L33" s="57"/>
      <c r="M33" s="57"/>
      <c r="N33" s="57"/>
      <c r="O33" s="57"/>
      <c r="P33" s="57"/>
      <c r="Q33" s="57"/>
      <c r="R33" s="57"/>
      <c r="S33" s="57"/>
      <c r="T33" s="57"/>
      <c r="U33" s="57"/>
      <c r="V33" s="57"/>
      <c r="W33" s="57"/>
      <c r="X33" s="57"/>
      <c r="Y33" s="57"/>
      <c r="Z33" s="57"/>
      <c r="AA33" s="57"/>
      <c r="AB33" s="57"/>
      <c r="AC33" s="57"/>
      <c r="AD33" s="57"/>
      <c r="AE33" s="57"/>
      <c r="AF33" s="57"/>
      <c r="AG33" s="57"/>
      <c r="AH33" s="57"/>
      <c r="AI33" s="57"/>
      <c r="AJ33" s="57"/>
      <c r="AK33" s="57"/>
      <c r="AL33" s="57"/>
      <c r="AM33" s="24"/>
      <c r="AN33" s="24"/>
      <c r="AO33" s="24"/>
    </row>
    <row r="34" spans="1:41" hidden="1">
      <c r="A34" s="24"/>
      <c r="B34" s="1" t="s">
        <v>4</v>
      </c>
      <c r="C34" s="57"/>
      <c r="D34" s="57"/>
      <c r="E34" s="57"/>
      <c r="F34" s="57"/>
      <c r="G34" s="57"/>
      <c r="H34" s="57"/>
      <c r="I34" s="57"/>
      <c r="J34" s="57"/>
      <c r="K34" s="57"/>
      <c r="L34" s="57"/>
      <c r="M34" s="57"/>
      <c r="N34" s="57"/>
      <c r="O34" s="57"/>
      <c r="P34" s="57"/>
      <c r="Q34" s="57"/>
      <c r="R34" s="57"/>
      <c r="S34" s="57"/>
      <c r="T34" s="57"/>
      <c r="U34" s="57"/>
      <c r="V34" s="57"/>
      <c r="W34" s="57"/>
      <c r="X34" s="57"/>
      <c r="Y34" s="57"/>
      <c r="Z34" s="57"/>
      <c r="AA34" s="57"/>
      <c r="AB34" s="57"/>
      <c r="AC34" s="57"/>
      <c r="AD34" s="57"/>
      <c r="AE34" s="57"/>
      <c r="AF34" s="57"/>
      <c r="AG34" s="57"/>
      <c r="AH34" s="57"/>
      <c r="AI34" s="57"/>
      <c r="AJ34" s="57"/>
      <c r="AK34" s="57"/>
      <c r="AL34" s="57"/>
      <c r="AM34" s="24"/>
      <c r="AN34" s="24"/>
      <c r="AO34" s="24"/>
    </row>
    <row r="35" spans="1:41" hidden="1">
      <c r="A35" s="24"/>
      <c r="B35" s="1" t="s">
        <v>5</v>
      </c>
      <c r="C35" s="57"/>
      <c r="D35" s="57"/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7"/>
      <c r="T35" s="57"/>
      <c r="U35" s="57"/>
      <c r="V35" s="57"/>
      <c r="W35" s="57"/>
      <c r="X35" s="57"/>
      <c r="Y35" s="57"/>
      <c r="Z35" s="57"/>
      <c r="AA35" s="57"/>
      <c r="AB35" s="57"/>
      <c r="AC35" s="57"/>
      <c r="AD35" s="57"/>
      <c r="AE35" s="57"/>
      <c r="AF35" s="57"/>
      <c r="AG35" s="57"/>
      <c r="AH35" s="57"/>
      <c r="AI35" s="57"/>
      <c r="AJ35" s="57"/>
      <c r="AK35" s="57"/>
      <c r="AL35" s="57"/>
      <c r="AM35" s="24"/>
      <c r="AN35" s="24"/>
      <c r="AO35" s="24"/>
    </row>
    <row r="36" spans="1:41" hidden="1">
      <c r="A36" s="24"/>
      <c r="B36" s="1" t="s">
        <v>6</v>
      </c>
      <c r="C36" s="57"/>
      <c r="D36" s="57"/>
      <c r="E36" s="57"/>
      <c r="F36" s="57"/>
      <c r="G36" s="57"/>
      <c r="H36" s="57"/>
      <c r="I36" s="57"/>
      <c r="J36" s="57"/>
      <c r="K36" s="57"/>
      <c r="L36" s="57"/>
      <c r="M36" s="57"/>
      <c r="N36" s="57"/>
      <c r="O36" s="57"/>
      <c r="P36" s="57"/>
      <c r="Q36" s="57"/>
      <c r="R36" s="57"/>
      <c r="S36" s="57"/>
      <c r="T36" s="57"/>
      <c r="U36" s="57"/>
      <c r="V36" s="57"/>
      <c r="W36" s="57"/>
      <c r="X36" s="57"/>
      <c r="Y36" s="57"/>
      <c r="Z36" s="57"/>
      <c r="AA36" s="57"/>
      <c r="AB36" s="57"/>
      <c r="AC36" s="57"/>
      <c r="AD36" s="57"/>
      <c r="AE36" s="57"/>
      <c r="AF36" s="57"/>
      <c r="AG36" s="57"/>
      <c r="AH36" s="57"/>
      <c r="AI36" s="57"/>
      <c r="AJ36" s="57"/>
      <c r="AK36" s="57"/>
      <c r="AL36" s="57"/>
      <c r="AM36" s="24"/>
      <c r="AN36" s="24"/>
      <c r="AO36" s="24"/>
    </row>
    <row r="37" spans="1:41" hidden="1">
      <c r="A37" s="24"/>
      <c r="B37" s="1" t="s">
        <v>7</v>
      </c>
      <c r="C37" s="57"/>
      <c r="D37" s="57"/>
      <c r="E37" s="57"/>
      <c r="F37" s="57"/>
      <c r="G37" s="57"/>
      <c r="H37" s="57"/>
      <c r="I37" s="57"/>
      <c r="J37" s="57"/>
      <c r="K37" s="57"/>
      <c r="L37" s="57"/>
      <c r="M37" s="57"/>
      <c r="N37" s="57"/>
      <c r="O37" s="57"/>
      <c r="P37" s="57"/>
      <c r="Q37" s="57"/>
      <c r="R37" s="57"/>
      <c r="S37" s="57"/>
      <c r="T37" s="57"/>
      <c r="U37" s="57"/>
      <c r="V37" s="57"/>
      <c r="W37" s="57"/>
      <c r="X37" s="57"/>
      <c r="Y37" s="57"/>
      <c r="Z37" s="57"/>
      <c r="AA37" s="57"/>
      <c r="AB37" s="57"/>
      <c r="AC37" s="57"/>
      <c r="AD37" s="57"/>
      <c r="AE37" s="57"/>
      <c r="AF37" s="57"/>
      <c r="AG37" s="57"/>
      <c r="AH37" s="57"/>
      <c r="AI37" s="57"/>
      <c r="AJ37" s="57"/>
      <c r="AK37" s="57"/>
      <c r="AL37" s="57"/>
      <c r="AM37" s="24"/>
      <c r="AN37" s="24"/>
      <c r="AO37" s="24"/>
    </row>
    <row r="38" spans="1:41" hidden="1">
      <c r="A38" s="24"/>
      <c r="B38" s="1" t="s">
        <v>8</v>
      </c>
      <c r="C38" s="57"/>
      <c r="D38" s="57"/>
      <c r="E38" s="57"/>
      <c r="F38" s="57"/>
      <c r="G38" s="57"/>
      <c r="H38" s="57"/>
      <c r="I38" s="57"/>
      <c r="J38" s="57"/>
      <c r="K38" s="57"/>
      <c r="L38" s="57"/>
      <c r="M38" s="57"/>
      <c r="N38" s="57"/>
      <c r="O38" s="57"/>
      <c r="P38" s="57"/>
      <c r="Q38" s="57"/>
      <c r="R38" s="57"/>
      <c r="S38" s="57"/>
      <c r="T38" s="57"/>
      <c r="U38" s="57"/>
      <c r="V38" s="57"/>
      <c r="W38" s="57"/>
      <c r="X38" s="57"/>
      <c r="Y38" s="57"/>
      <c r="Z38" s="57"/>
      <c r="AA38" s="57"/>
      <c r="AB38" s="57"/>
      <c r="AC38" s="57"/>
      <c r="AD38" s="57"/>
      <c r="AE38" s="57"/>
      <c r="AF38" s="57"/>
      <c r="AG38" s="57"/>
      <c r="AH38" s="57"/>
      <c r="AI38" s="57"/>
      <c r="AJ38" s="57"/>
      <c r="AK38" s="57"/>
      <c r="AL38" s="57"/>
      <c r="AM38" s="24"/>
      <c r="AN38" s="24"/>
      <c r="AO38" s="24"/>
    </row>
    <row r="39" spans="1:41" hidden="1">
      <c r="A39" s="24"/>
      <c r="B39" s="1" t="s">
        <v>9</v>
      </c>
      <c r="C39" s="57"/>
      <c r="D39" s="57"/>
      <c r="E39" s="57"/>
      <c r="F39" s="57"/>
      <c r="G39" s="57"/>
      <c r="H39" s="57"/>
      <c r="I39" s="57"/>
      <c r="J39" s="57"/>
      <c r="K39" s="57"/>
      <c r="L39" s="57"/>
      <c r="M39" s="57"/>
      <c r="N39" s="57"/>
      <c r="O39" s="57"/>
      <c r="P39" s="57"/>
      <c r="Q39" s="57"/>
      <c r="R39" s="57"/>
      <c r="S39" s="57"/>
      <c r="T39" s="57"/>
      <c r="U39" s="57"/>
      <c r="V39" s="57"/>
      <c r="W39" s="57"/>
      <c r="X39" s="57"/>
      <c r="Y39" s="57"/>
      <c r="Z39" s="57"/>
      <c r="AA39" s="57"/>
      <c r="AB39" s="57"/>
      <c r="AC39" s="57"/>
      <c r="AD39" s="57"/>
      <c r="AE39" s="57"/>
      <c r="AF39" s="57"/>
      <c r="AG39" s="57"/>
      <c r="AH39" s="57"/>
      <c r="AI39" s="57"/>
      <c r="AJ39" s="57"/>
      <c r="AK39" s="57"/>
      <c r="AL39" s="57"/>
      <c r="AM39" s="24"/>
      <c r="AN39" s="24"/>
      <c r="AO39" s="24"/>
    </row>
    <row r="40" spans="1:41" hidden="1">
      <c r="A40" s="24"/>
      <c r="B40" s="1" t="s">
        <v>10</v>
      </c>
      <c r="C40" s="57"/>
      <c r="D40" s="57"/>
      <c r="E40" s="57"/>
      <c r="F40" s="57"/>
      <c r="G40" s="57"/>
      <c r="H40" s="57"/>
      <c r="I40" s="57"/>
      <c r="J40" s="57"/>
      <c r="K40" s="57"/>
      <c r="L40" s="57"/>
      <c r="M40" s="57"/>
      <c r="N40" s="57"/>
      <c r="O40" s="57"/>
      <c r="P40" s="57"/>
      <c r="Q40" s="57"/>
      <c r="R40" s="57"/>
      <c r="S40" s="57"/>
      <c r="T40" s="57"/>
      <c r="U40" s="57"/>
      <c r="V40" s="57"/>
      <c r="W40" s="57"/>
      <c r="X40" s="57"/>
      <c r="Y40" s="57"/>
      <c r="Z40" s="57"/>
      <c r="AA40" s="57"/>
      <c r="AB40" s="57"/>
      <c r="AC40" s="57"/>
      <c r="AD40" s="57"/>
      <c r="AE40" s="57"/>
      <c r="AF40" s="57"/>
      <c r="AG40" s="57"/>
      <c r="AH40" s="57"/>
      <c r="AI40" s="57"/>
      <c r="AJ40" s="57"/>
      <c r="AK40" s="57"/>
      <c r="AL40" s="57"/>
      <c r="AM40" s="24"/>
      <c r="AN40" s="24"/>
      <c r="AO40" s="24"/>
    </row>
    <row r="41" spans="1:41" hidden="1">
      <c r="A41" s="24"/>
      <c r="B41" s="1" t="s">
        <v>11</v>
      </c>
      <c r="C41" s="57"/>
      <c r="D41" s="57"/>
      <c r="E41" s="57"/>
      <c r="F41" s="57"/>
      <c r="G41" s="57"/>
      <c r="H41" s="57"/>
      <c r="I41" s="57"/>
      <c r="J41" s="57"/>
      <c r="K41" s="57"/>
      <c r="L41" s="57"/>
      <c r="M41" s="57"/>
      <c r="N41" s="57"/>
      <c r="O41" s="57"/>
      <c r="P41" s="57"/>
      <c r="Q41" s="57"/>
      <c r="R41" s="57"/>
      <c r="S41" s="57"/>
      <c r="T41" s="57"/>
      <c r="U41" s="57"/>
      <c r="V41" s="57"/>
      <c r="W41" s="57"/>
      <c r="X41" s="57"/>
      <c r="Y41" s="57"/>
      <c r="Z41" s="57"/>
      <c r="AA41" s="57"/>
      <c r="AB41" s="57"/>
      <c r="AC41" s="57"/>
      <c r="AD41" s="57"/>
      <c r="AE41" s="57"/>
      <c r="AF41" s="57"/>
      <c r="AG41" s="57"/>
      <c r="AH41" s="57"/>
      <c r="AI41" s="57"/>
      <c r="AJ41" s="57"/>
      <c r="AK41" s="57"/>
      <c r="AL41" s="57"/>
      <c r="AM41" s="24"/>
      <c r="AN41" s="24"/>
      <c r="AO41" s="24"/>
    </row>
    <row r="42" spans="1:41" hidden="1">
      <c r="A42" s="24"/>
      <c r="B42" s="1" t="s">
        <v>12</v>
      </c>
      <c r="C42" s="57"/>
      <c r="D42" s="57"/>
      <c r="E42" s="57"/>
      <c r="F42" s="57"/>
      <c r="G42" s="57"/>
      <c r="H42" s="57"/>
      <c r="I42" s="57"/>
      <c r="J42" s="57"/>
      <c r="K42" s="57"/>
      <c r="L42" s="57"/>
      <c r="M42" s="57"/>
      <c r="N42" s="57"/>
      <c r="O42" s="57"/>
      <c r="P42" s="57"/>
      <c r="Q42" s="57"/>
      <c r="R42" s="57"/>
      <c r="S42" s="57"/>
      <c r="T42" s="57"/>
      <c r="U42" s="57"/>
      <c r="V42" s="57"/>
      <c r="W42" s="57"/>
      <c r="X42" s="57"/>
      <c r="Y42" s="57"/>
      <c r="Z42" s="57"/>
      <c r="AA42" s="57"/>
      <c r="AB42" s="57"/>
      <c r="AC42" s="57"/>
      <c r="AD42" s="57"/>
      <c r="AE42" s="57"/>
      <c r="AF42" s="57"/>
      <c r="AG42" s="57"/>
      <c r="AH42" s="57"/>
      <c r="AI42" s="57"/>
      <c r="AJ42" s="57"/>
      <c r="AK42" s="57"/>
      <c r="AL42" s="57"/>
      <c r="AM42" s="24"/>
      <c r="AN42" s="24"/>
      <c r="AO42" s="24"/>
    </row>
    <row r="43" spans="1:41" hidden="1">
      <c r="A43" s="24"/>
      <c r="B43" s="1" t="s">
        <v>13</v>
      </c>
      <c r="C43" s="57"/>
      <c r="D43" s="57"/>
      <c r="E43" s="57"/>
      <c r="F43" s="57"/>
      <c r="G43" s="57"/>
      <c r="H43" s="57"/>
      <c r="I43" s="57"/>
      <c r="J43" s="57"/>
      <c r="K43" s="57"/>
      <c r="L43" s="57"/>
      <c r="M43" s="57"/>
      <c r="N43" s="57"/>
      <c r="O43" s="57"/>
      <c r="P43" s="57"/>
      <c r="Q43" s="57"/>
      <c r="R43" s="57"/>
      <c r="S43" s="57"/>
      <c r="T43" s="57"/>
      <c r="U43" s="57"/>
      <c r="V43" s="57"/>
      <c r="W43" s="57"/>
      <c r="X43" s="57"/>
      <c r="Y43" s="57"/>
      <c r="Z43" s="57"/>
      <c r="AA43" s="57"/>
      <c r="AB43" s="57"/>
      <c r="AC43" s="57"/>
      <c r="AD43" s="57"/>
      <c r="AE43" s="57"/>
      <c r="AF43" s="57"/>
      <c r="AG43" s="57"/>
      <c r="AH43" s="57"/>
      <c r="AI43" s="57"/>
      <c r="AJ43" s="57"/>
      <c r="AK43" s="57"/>
      <c r="AL43" s="57"/>
      <c r="AM43" s="24"/>
      <c r="AN43" s="24"/>
      <c r="AO43" s="24"/>
    </row>
    <row r="44" spans="1:41" hidden="1">
      <c r="A44" s="24"/>
      <c r="B44" s="1" t="s">
        <v>14</v>
      </c>
      <c r="C44" s="57"/>
      <c r="D44" s="57"/>
      <c r="E44" s="57"/>
      <c r="F44" s="57"/>
      <c r="G44" s="57"/>
      <c r="H44" s="57"/>
      <c r="I44" s="57"/>
      <c r="J44" s="57"/>
      <c r="K44" s="57"/>
      <c r="L44" s="57"/>
      <c r="M44" s="57"/>
      <c r="N44" s="57"/>
      <c r="O44" s="57"/>
      <c r="P44" s="57"/>
      <c r="Q44" s="57"/>
      <c r="R44" s="57"/>
      <c r="S44" s="57"/>
      <c r="T44" s="57"/>
      <c r="U44" s="57"/>
      <c r="V44" s="57"/>
      <c r="W44" s="57"/>
      <c r="X44" s="57"/>
      <c r="Y44" s="57"/>
      <c r="Z44" s="57"/>
      <c r="AA44" s="57"/>
      <c r="AB44" s="57"/>
      <c r="AC44" s="57"/>
      <c r="AD44" s="57"/>
      <c r="AE44" s="57"/>
      <c r="AF44" s="57"/>
      <c r="AG44" s="57"/>
      <c r="AH44" s="57"/>
      <c r="AI44" s="57"/>
      <c r="AJ44" s="57"/>
      <c r="AK44" s="57"/>
      <c r="AL44" s="57"/>
      <c r="AM44" s="24"/>
      <c r="AN44" s="24"/>
      <c r="AO44" s="24"/>
    </row>
    <row r="45" spans="1:41" hidden="1">
      <c r="A45" s="24"/>
      <c r="B45" s="1" t="s">
        <v>15</v>
      </c>
      <c r="C45" s="57"/>
      <c r="D45" s="57"/>
      <c r="E45" s="57"/>
      <c r="F45" s="57"/>
      <c r="G45" s="57"/>
      <c r="H45" s="57"/>
      <c r="I45" s="57"/>
      <c r="J45" s="57"/>
      <c r="K45" s="57"/>
      <c r="L45" s="57"/>
      <c r="M45" s="57"/>
      <c r="N45" s="57"/>
      <c r="O45" s="57"/>
      <c r="P45" s="57"/>
      <c r="Q45" s="57"/>
      <c r="R45" s="57"/>
      <c r="S45" s="57"/>
      <c r="T45" s="57"/>
      <c r="U45" s="57"/>
      <c r="V45" s="57"/>
      <c r="W45" s="57"/>
      <c r="X45" s="57"/>
      <c r="Y45" s="57"/>
      <c r="Z45" s="57"/>
      <c r="AA45" s="57"/>
      <c r="AB45" s="57"/>
      <c r="AC45" s="57"/>
      <c r="AD45" s="57"/>
      <c r="AE45" s="57"/>
      <c r="AF45" s="57"/>
      <c r="AG45" s="57"/>
      <c r="AH45" s="57"/>
      <c r="AI45" s="57"/>
      <c r="AJ45" s="57"/>
      <c r="AK45" s="57"/>
      <c r="AL45" s="57"/>
      <c r="AM45" s="24"/>
      <c r="AN45" s="24"/>
      <c r="AO45" s="24"/>
    </row>
    <row r="46" spans="1:41" hidden="1">
      <c r="A46" s="24"/>
      <c r="B46" s="1" t="s">
        <v>16</v>
      </c>
      <c r="C46" s="57"/>
      <c r="D46" s="57"/>
      <c r="E46" s="57"/>
      <c r="F46" s="57"/>
      <c r="G46" s="57"/>
      <c r="H46" s="57"/>
      <c r="I46" s="57"/>
      <c r="J46" s="57"/>
      <c r="K46" s="57"/>
      <c r="L46" s="57"/>
      <c r="M46" s="57"/>
      <c r="N46" s="57"/>
      <c r="O46" s="57"/>
      <c r="P46" s="57"/>
      <c r="Q46" s="57"/>
      <c r="R46" s="57"/>
      <c r="S46" s="57"/>
      <c r="T46" s="57"/>
      <c r="U46" s="57"/>
      <c r="V46" s="57"/>
      <c r="W46" s="57"/>
      <c r="X46" s="57"/>
      <c r="Y46" s="57"/>
      <c r="Z46" s="57"/>
      <c r="AA46" s="57"/>
      <c r="AB46" s="57"/>
      <c r="AC46" s="57"/>
      <c r="AD46" s="57"/>
      <c r="AE46" s="57"/>
      <c r="AF46" s="57"/>
      <c r="AG46" s="57"/>
      <c r="AH46" s="57"/>
      <c r="AI46" s="57"/>
      <c r="AJ46" s="57"/>
      <c r="AK46" s="57"/>
      <c r="AL46" s="57"/>
      <c r="AM46" s="24"/>
      <c r="AN46" s="24"/>
      <c r="AO46" s="24"/>
    </row>
    <row r="47" spans="1:41" hidden="1">
      <c r="A47" s="24"/>
      <c r="B47" s="1" t="s">
        <v>17</v>
      </c>
      <c r="C47" s="57"/>
      <c r="D47" s="57"/>
      <c r="E47" s="57"/>
      <c r="F47" s="57"/>
      <c r="G47" s="57"/>
      <c r="H47" s="57"/>
      <c r="I47" s="57"/>
      <c r="J47" s="57"/>
      <c r="K47" s="57"/>
      <c r="L47" s="57"/>
      <c r="M47" s="57"/>
      <c r="N47" s="57"/>
      <c r="O47" s="57"/>
      <c r="P47" s="57"/>
      <c r="Q47" s="57"/>
      <c r="R47" s="57"/>
      <c r="S47" s="57"/>
      <c r="T47" s="57"/>
      <c r="U47" s="57"/>
      <c r="V47" s="57"/>
      <c r="W47" s="57"/>
      <c r="X47" s="57"/>
      <c r="Y47" s="57"/>
      <c r="Z47" s="57"/>
      <c r="AA47" s="57"/>
      <c r="AB47" s="57"/>
      <c r="AC47" s="57"/>
      <c r="AD47" s="57"/>
      <c r="AE47" s="57"/>
      <c r="AF47" s="57"/>
      <c r="AG47" s="57"/>
      <c r="AH47" s="57"/>
      <c r="AI47" s="57"/>
      <c r="AJ47" s="57"/>
      <c r="AK47" s="57"/>
      <c r="AL47" s="57"/>
      <c r="AM47" s="24"/>
      <c r="AN47" s="24"/>
      <c r="AO47" s="24"/>
    </row>
    <row r="48" spans="1:41" hidden="1">
      <c r="A48" s="24"/>
      <c r="B48" s="1" t="s">
        <v>18</v>
      </c>
      <c r="C48" s="57"/>
      <c r="D48" s="57"/>
      <c r="E48" s="57"/>
      <c r="F48" s="57"/>
      <c r="G48" s="57"/>
      <c r="H48" s="57"/>
      <c r="I48" s="57"/>
      <c r="J48" s="57"/>
      <c r="K48" s="57"/>
      <c r="L48" s="57"/>
      <c r="M48" s="57"/>
      <c r="N48" s="57"/>
      <c r="O48" s="57"/>
      <c r="P48" s="57"/>
      <c r="Q48" s="57"/>
      <c r="R48" s="57"/>
      <c r="S48" s="57"/>
      <c r="T48" s="57"/>
      <c r="U48" s="57"/>
      <c r="V48" s="57"/>
      <c r="W48" s="57"/>
      <c r="X48" s="57"/>
      <c r="Y48" s="57"/>
      <c r="Z48" s="57"/>
      <c r="AA48" s="57"/>
      <c r="AB48" s="57"/>
      <c r="AC48" s="57"/>
      <c r="AD48" s="57"/>
      <c r="AE48" s="57"/>
      <c r="AF48" s="57"/>
      <c r="AG48" s="57"/>
      <c r="AH48" s="57"/>
      <c r="AI48" s="57"/>
      <c r="AJ48" s="57"/>
      <c r="AK48" s="57"/>
      <c r="AL48" s="57"/>
      <c r="AM48" s="24"/>
      <c r="AN48" s="24"/>
      <c r="AO48" s="24"/>
    </row>
    <row r="49" spans="1:41">
      <c r="A49" s="24"/>
      <c r="B49" s="29" t="s">
        <v>36</v>
      </c>
      <c r="C49" s="36">
        <v>258</v>
      </c>
      <c r="D49" s="36">
        <v>38</v>
      </c>
      <c r="E49" s="36">
        <v>138</v>
      </c>
      <c r="F49" s="36">
        <v>378</v>
      </c>
      <c r="G49" s="36">
        <v>58</v>
      </c>
      <c r="H49" s="36">
        <v>148</v>
      </c>
      <c r="I49" s="36">
        <v>4</v>
      </c>
      <c r="J49" s="36">
        <v>0</v>
      </c>
      <c r="K49" s="36">
        <v>2</v>
      </c>
      <c r="L49" s="36">
        <v>0</v>
      </c>
      <c r="M49" s="36">
        <v>46</v>
      </c>
      <c r="N49" s="36">
        <v>32</v>
      </c>
      <c r="O49" s="36">
        <v>2</v>
      </c>
      <c r="P49" s="36">
        <v>10</v>
      </c>
      <c r="Q49" s="36">
        <v>6</v>
      </c>
      <c r="R49" s="36">
        <v>0</v>
      </c>
      <c r="S49" s="36">
        <v>26</v>
      </c>
      <c r="T49" s="36">
        <v>4</v>
      </c>
      <c r="U49" s="36">
        <v>8</v>
      </c>
      <c r="V49" s="36">
        <v>4</v>
      </c>
      <c r="W49" s="36">
        <v>0</v>
      </c>
      <c r="X49" s="36">
        <v>10</v>
      </c>
      <c r="Y49" s="36">
        <v>8</v>
      </c>
      <c r="Z49" s="36">
        <v>4</v>
      </c>
      <c r="AA49" s="36">
        <v>6</v>
      </c>
      <c r="AB49" s="36">
        <v>6</v>
      </c>
      <c r="AC49" s="36">
        <v>30</v>
      </c>
      <c r="AD49" s="36">
        <v>0</v>
      </c>
      <c r="AE49" s="36">
        <v>40</v>
      </c>
      <c r="AF49" s="36">
        <v>24</v>
      </c>
      <c r="AG49" s="36">
        <v>0</v>
      </c>
      <c r="AH49" s="37">
        <v>4</v>
      </c>
      <c r="AI49" s="37">
        <v>4</v>
      </c>
      <c r="AJ49" s="37">
        <v>76</v>
      </c>
      <c r="AK49" s="37">
        <v>4</v>
      </c>
      <c r="AL49" s="33">
        <f>SUM(C49:AK49)</f>
        <v>1378</v>
      </c>
      <c r="AM49" s="24"/>
      <c r="AN49" s="24"/>
      <c r="AO49" s="24"/>
    </row>
    <row r="50" spans="1:41">
      <c r="A50" s="24"/>
      <c r="B50" s="59" t="s">
        <v>37</v>
      </c>
      <c r="C50" s="36">
        <v>734</v>
      </c>
      <c r="D50" s="36">
        <v>0</v>
      </c>
      <c r="E50" s="36">
        <v>42</v>
      </c>
      <c r="F50" s="36">
        <v>226</v>
      </c>
      <c r="G50" s="36">
        <v>8</v>
      </c>
      <c r="H50" s="36">
        <v>143</v>
      </c>
      <c r="I50" s="36">
        <v>0</v>
      </c>
      <c r="J50" s="36">
        <v>0</v>
      </c>
      <c r="K50" s="36">
        <v>0</v>
      </c>
      <c r="L50" s="36">
        <v>0</v>
      </c>
      <c r="M50" s="36">
        <v>20</v>
      </c>
      <c r="N50" s="36">
        <v>0</v>
      </c>
      <c r="O50" s="36">
        <v>0</v>
      </c>
      <c r="P50" s="36">
        <v>0</v>
      </c>
      <c r="Q50" s="36">
        <v>0</v>
      </c>
      <c r="R50" s="36">
        <v>0</v>
      </c>
      <c r="S50" s="36">
        <v>0</v>
      </c>
      <c r="T50" s="36">
        <v>0</v>
      </c>
      <c r="U50" s="36">
        <v>0</v>
      </c>
      <c r="V50" s="36">
        <v>0</v>
      </c>
      <c r="W50" s="36">
        <v>0</v>
      </c>
      <c r="X50" s="36">
        <v>0</v>
      </c>
      <c r="Y50" s="36">
        <v>0</v>
      </c>
      <c r="Z50" s="36">
        <v>0</v>
      </c>
      <c r="AA50" s="36">
        <v>0</v>
      </c>
      <c r="AB50" s="36">
        <v>0</v>
      </c>
      <c r="AC50" s="36">
        <v>0</v>
      </c>
      <c r="AD50" s="36">
        <v>0</v>
      </c>
      <c r="AE50" s="36">
        <v>0</v>
      </c>
      <c r="AF50" s="36">
        <v>0</v>
      </c>
      <c r="AG50" s="36">
        <v>0</v>
      </c>
      <c r="AH50" s="36">
        <v>0</v>
      </c>
      <c r="AI50" s="36">
        <v>0</v>
      </c>
      <c r="AJ50" s="37">
        <v>16</v>
      </c>
      <c r="AK50" s="37">
        <v>2</v>
      </c>
      <c r="AL50" s="33">
        <f t="shared" ref="AL50" si="0">SUM(C50:AK50)</f>
        <v>1191</v>
      </c>
      <c r="AM50" s="24"/>
      <c r="AN50" s="24"/>
      <c r="AO50" s="24"/>
    </row>
    <row r="51" spans="1:41">
      <c r="A51" s="24"/>
      <c r="B51" s="60" t="s">
        <v>35</v>
      </c>
      <c r="C51" s="38">
        <v>992</v>
      </c>
      <c r="D51" s="35">
        <v>38</v>
      </c>
      <c r="E51" s="35">
        <v>180</v>
      </c>
      <c r="F51" s="35">
        <v>604</v>
      </c>
      <c r="G51" s="35">
        <v>66</v>
      </c>
      <c r="H51" s="35">
        <v>291</v>
      </c>
      <c r="I51" s="35">
        <v>4</v>
      </c>
      <c r="J51" s="35">
        <v>0</v>
      </c>
      <c r="K51" s="35">
        <v>2</v>
      </c>
      <c r="L51" s="35">
        <v>0</v>
      </c>
      <c r="M51" s="35">
        <v>66</v>
      </c>
      <c r="N51" s="35">
        <v>32</v>
      </c>
      <c r="O51" s="35">
        <v>2</v>
      </c>
      <c r="P51" s="35">
        <v>10</v>
      </c>
      <c r="Q51" s="35">
        <v>6</v>
      </c>
      <c r="R51" s="35">
        <v>0</v>
      </c>
      <c r="S51" s="35">
        <v>26</v>
      </c>
      <c r="T51" s="35">
        <v>4</v>
      </c>
      <c r="U51" s="35">
        <v>8</v>
      </c>
      <c r="V51" s="35">
        <v>4</v>
      </c>
      <c r="W51" s="35">
        <v>0</v>
      </c>
      <c r="X51" s="35">
        <v>10</v>
      </c>
      <c r="Y51" s="35">
        <v>8</v>
      </c>
      <c r="Z51" s="35">
        <v>4</v>
      </c>
      <c r="AA51" s="35">
        <v>6</v>
      </c>
      <c r="AB51" s="35">
        <v>6</v>
      </c>
      <c r="AC51" s="35">
        <v>30</v>
      </c>
      <c r="AD51" s="35">
        <v>0</v>
      </c>
      <c r="AE51" s="35">
        <v>40</v>
      </c>
      <c r="AF51" s="35">
        <v>24</v>
      </c>
      <c r="AG51" s="35">
        <v>0</v>
      </c>
      <c r="AH51" s="35">
        <v>4</v>
      </c>
      <c r="AI51" s="35">
        <v>4</v>
      </c>
      <c r="AJ51" s="35">
        <v>92</v>
      </c>
      <c r="AK51" s="35">
        <v>6</v>
      </c>
      <c r="AL51" s="32">
        <f t="shared" ref="AL51" si="1">SUM(AL49:AL50)</f>
        <v>2569</v>
      </c>
      <c r="AM51" s="24"/>
      <c r="AN51" s="24"/>
      <c r="AO51" s="24"/>
    </row>
    <row r="52" spans="1:41" ht="15" customHeight="1">
      <c r="A52" s="24"/>
      <c r="B52" s="40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24"/>
      <c r="AJ52" s="24"/>
      <c r="AK52" s="24"/>
      <c r="AL52" s="24"/>
      <c r="AM52" s="24"/>
      <c r="AN52" s="24"/>
      <c r="AO52" s="24"/>
    </row>
  </sheetData>
  <pageMargins left="0.7" right="0.7" top="0.75" bottom="0.75" header="0.3" footer="0.3"/>
  <pageSetup paperSize="9" scale="56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>
    <tabColor rgb="FF7030A0"/>
    <pageSetUpPr fitToPage="1"/>
  </sheetPr>
  <dimension ref="A1:AE18"/>
  <sheetViews>
    <sheetView topLeftCell="A4" zoomScale="80" zoomScaleNormal="80" zoomScaleSheetLayoutView="70" workbookViewId="0">
      <selection activeCell="A8" sqref="A8"/>
    </sheetView>
  </sheetViews>
  <sheetFormatPr defaultColWidth="9" defaultRowHeight="15"/>
  <cols>
    <col min="1" max="1" width="14.42578125" style="1" bestFit="1" customWidth="1"/>
    <col min="2" max="31" width="12.7109375" style="1" customWidth="1"/>
    <col min="32" max="16384" width="9" style="1"/>
  </cols>
  <sheetData>
    <row r="1" spans="1:31" hidden="1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31" hidden="1">
      <c r="A2" s="7"/>
      <c r="B2" s="7">
        <v>29</v>
      </c>
      <c r="C2" s="7">
        <v>28</v>
      </c>
      <c r="D2" s="7">
        <v>27</v>
      </c>
      <c r="E2" s="7">
        <v>26</v>
      </c>
      <c r="F2" s="7">
        <v>25</v>
      </c>
      <c r="G2" s="7">
        <v>24</v>
      </c>
      <c r="H2" s="7">
        <v>23</v>
      </c>
      <c r="I2" s="7">
        <v>22</v>
      </c>
      <c r="J2" s="7">
        <v>21</v>
      </c>
      <c r="K2" s="7">
        <v>20</v>
      </c>
      <c r="L2" s="7">
        <v>19</v>
      </c>
      <c r="M2" s="7">
        <v>18</v>
      </c>
      <c r="N2" s="7">
        <v>17</v>
      </c>
      <c r="O2" s="7">
        <v>16</v>
      </c>
      <c r="P2" s="7">
        <v>15</v>
      </c>
      <c r="Q2" s="7">
        <v>14</v>
      </c>
      <c r="R2" s="7">
        <v>13</v>
      </c>
      <c r="S2" s="7">
        <v>12</v>
      </c>
      <c r="T2" s="7">
        <v>11</v>
      </c>
      <c r="U2" s="7">
        <v>10</v>
      </c>
      <c r="V2" s="7">
        <v>9</v>
      </c>
      <c r="W2" s="7">
        <v>8</v>
      </c>
      <c r="X2" s="7">
        <v>7</v>
      </c>
      <c r="Y2" s="7">
        <v>6</v>
      </c>
      <c r="Z2" s="7">
        <v>5</v>
      </c>
      <c r="AA2" s="7">
        <v>4</v>
      </c>
      <c r="AB2" s="7">
        <v>3</v>
      </c>
      <c r="AC2" s="7">
        <v>2</v>
      </c>
      <c r="AD2" s="7">
        <v>1</v>
      </c>
      <c r="AE2" s="7">
        <v>0</v>
      </c>
    </row>
    <row r="3" spans="1:31" s="21" customFormat="1" hidden="1">
      <c r="A3" s="20"/>
      <c r="B3" s="15">
        <v>45463</v>
      </c>
      <c r="C3" s="15">
        <v>45464</v>
      </c>
      <c r="D3" s="15">
        <v>45465</v>
      </c>
      <c r="E3" s="15">
        <v>45466</v>
      </c>
      <c r="F3" s="15">
        <v>45467</v>
      </c>
      <c r="G3" s="15">
        <v>45468</v>
      </c>
      <c r="H3" s="15">
        <v>45469</v>
      </c>
      <c r="I3" s="15">
        <v>45470</v>
      </c>
      <c r="J3" s="15">
        <v>45471</v>
      </c>
      <c r="K3" s="15">
        <v>45472</v>
      </c>
      <c r="L3" s="15">
        <v>45473</v>
      </c>
      <c r="M3" s="15">
        <v>45474</v>
      </c>
      <c r="N3" s="15">
        <v>45475</v>
      </c>
      <c r="O3" s="15">
        <v>45476</v>
      </c>
      <c r="P3" s="15">
        <v>45477</v>
      </c>
      <c r="Q3" s="15">
        <v>45478</v>
      </c>
      <c r="R3" s="15">
        <v>45479</v>
      </c>
      <c r="S3" s="15">
        <v>45480</v>
      </c>
      <c r="T3" s="15">
        <v>45481</v>
      </c>
      <c r="U3" s="15">
        <v>45482</v>
      </c>
      <c r="V3" s="15">
        <v>45483</v>
      </c>
      <c r="W3" s="15">
        <v>45484</v>
      </c>
      <c r="X3" s="15">
        <v>45485</v>
      </c>
      <c r="Y3" s="15">
        <v>45486</v>
      </c>
      <c r="Z3" s="15">
        <v>45487</v>
      </c>
      <c r="AA3" s="15">
        <v>45488</v>
      </c>
      <c r="AB3" s="15">
        <v>45489</v>
      </c>
      <c r="AC3" s="15">
        <v>45490</v>
      </c>
      <c r="AD3" s="15">
        <v>45491</v>
      </c>
      <c r="AE3" s="15">
        <v>45492</v>
      </c>
    </row>
    <row r="4" spans="1:31" s="21" customFormat="1">
      <c r="A4" s="20"/>
      <c r="B4" s="48">
        <v>45723</v>
      </c>
      <c r="C4" s="48">
        <v>45724</v>
      </c>
      <c r="D4" s="48">
        <v>45725</v>
      </c>
      <c r="E4" s="48">
        <v>45726</v>
      </c>
      <c r="F4" s="48">
        <v>45727</v>
      </c>
      <c r="G4" s="48">
        <v>45728</v>
      </c>
      <c r="H4" s="48">
        <v>45729</v>
      </c>
      <c r="I4" s="48">
        <v>45730</v>
      </c>
      <c r="J4" s="48">
        <v>45731</v>
      </c>
      <c r="K4" s="48">
        <v>45732</v>
      </c>
      <c r="L4" s="48">
        <v>45733</v>
      </c>
      <c r="M4" s="48">
        <v>45734</v>
      </c>
      <c r="N4" s="48">
        <v>45735</v>
      </c>
      <c r="O4" s="48">
        <v>45736</v>
      </c>
      <c r="P4" s="48">
        <v>45737</v>
      </c>
      <c r="Q4" s="48">
        <v>45738</v>
      </c>
      <c r="R4" s="48">
        <v>45739</v>
      </c>
      <c r="S4" s="48">
        <v>45740</v>
      </c>
      <c r="T4" s="48">
        <v>45741</v>
      </c>
      <c r="U4" s="48">
        <v>45742</v>
      </c>
      <c r="V4" s="48">
        <v>45743</v>
      </c>
      <c r="W4" s="48">
        <v>45744</v>
      </c>
      <c r="X4" s="48">
        <v>45745</v>
      </c>
      <c r="Y4" s="48">
        <v>45746</v>
      </c>
      <c r="Z4" s="48">
        <v>45747</v>
      </c>
      <c r="AA4" s="48">
        <v>45748</v>
      </c>
      <c r="AB4" s="48">
        <v>45749</v>
      </c>
      <c r="AC4" s="48">
        <v>45750</v>
      </c>
      <c r="AD4" s="48">
        <v>45751</v>
      </c>
      <c r="AE4" s="48">
        <v>45752</v>
      </c>
    </row>
    <row r="5" spans="1:31">
      <c r="A5" s="49" t="s">
        <v>36</v>
      </c>
      <c r="B5" s="30">
        <v>195620</v>
      </c>
      <c r="C5" s="30">
        <v>188128</v>
      </c>
      <c r="D5" s="30">
        <v>193628</v>
      </c>
      <c r="E5" s="30">
        <v>192653</v>
      </c>
      <c r="F5" s="30">
        <v>176150</v>
      </c>
      <c r="G5" s="30">
        <v>178220</v>
      </c>
      <c r="H5" s="30">
        <v>177591</v>
      </c>
      <c r="I5" s="30">
        <v>196549</v>
      </c>
      <c r="J5" s="30">
        <v>185737</v>
      </c>
      <c r="K5" s="30">
        <v>194479</v>
      </c>
      <c r="L5" s="30">
        <v>189931</v>
      </c>
      <c r="M5" s="30">
        <v>176463</v>
      </c>
      <c r="N5" s="30">
        <v>178719</v>
      </c>
      <c r="O5" s="30">
        <v>183719</v>
      </c>
      <c r="P5" s="30">
        <v>198555</v>
      </c>
      <c r="Q5" s="30">
        <v>183662</v>
      </c>
      <c r="R5" s="30">
        <v>188978</v>
      </c>
      <c r="S5" s="30">
        <v>188657</v>
      </c>
      <c r="T5" s="30">
        <v>179997</v>
      </c>
      <c r="U5" s="30">
        <v>183288</v>
      </c>
      <c r="V5" s="30">
        <v>190254</v>
      </c>
      <c r="W5" s="30">
        <v>191787</v>
      </c>
      <c r="X5" s="30">
        <v>195150</v>
      </c>
      <c r="Y5" s="30">
        <v>199472</v>
      </c>
      <c r="Z5" s="30">
        <v>197038</v>
      </c>
      <c r="AA5" s="30">
        <v>184906</v>
      </c>
      <c r="AB5" s="30">
        <v>183260</v>
      </c>
      <c r="AC5" s="30">
        <v>188385</v>
      </c>
      <c r="AD5" s="30">
        <v>194054</v>
      </c>
      <c r="AE5" s="30">
        <v>191117</v>
      </c>
    </row>
    <row r="6" spans="1:31">
      <c r="A6" s="50" t="s">
        <v>37</v>
      </c>
      <c r="B6" s="30">
        <v>217094</v>
      </c>
      <c r="C6" s="30">
        <v>217552</v>
      </c>
      <c r="D6" s="30">
        <v>224414</v>
      </c>
      <c r="E6" s="30">
        <v>215600</v>
      </c>
      <c r="F6" s="30">
        <v>201021</v>
      </c>
      <c r="G6" s="30">
        <v>203326</v>
      </c>
      <c r="H6" s="30">
        <v>199849</v>
      </c>
      <c r="I6" s="30">
        <v>218097</v>
      </c>
      <c r="J6" s="30">
        <v>225301</v>
      </c>
      <c r="K6" s="30">
        <v>226343</v>
      </c>
      <c r="L6" s="30">
        <v>206500</v>
      </c>
      <c r="M6" s="30">
        <v>197153</v>
      </c>
      <c r="N6" s="30">
        <v>198030</v>
      </c>
      <c r="O6" s="30">
        <v>206669</v>
      </c>
      <c r="P6" s="30">
        <v>211334</v>
      </c>
      <c r="Q6" s="30">
        <v>215670</v>
      </c>
      <c r="R6" s="30">
        <v>220841</v>
      </c>
      <c r="S6" s="30">
        <v>202925</v>
      </c>
      <c r="T6" s="30">
        <v>195048</v>
      </c>
      <c r="U6" s="30">
        <v>200972</v>
      </c>
      <c r="V6" s="30">
        <v>204824</v>
      </c>
      <c r="W6" s="30">
        <v>217563</v>
      </c>
      <c r="X6" s="30">
        <v>224655</v>
      </c>
      <c r="Y6" s="30">
        <v>209450</v>
      </c>
      <c r="Z6" s="30">
        <v>196875</v>
      </c>
      <c r="AA6" s="30">
        <v>190378</v>
      </c>
      <c r="AB6" s="30">
        <v>193557</v>
      </c>
      <c r="AC6" s="30">
        <v>202108</v>
      </c>
      <c r="AD6" s="30">
        <v>209252</v>
      </c>
      <c r="AE6" s="30">
        <v>203587</v>
      </c>
    </row>
    <row r="7" spans="1:31">
      <c r="A7" s="62" t="s">
        <v>35</v>
      </c>
      <c r="B7" s="31">
        <v>412714</v>
      </c>
      <c r="C7" s="31">
        <v>405680</v>
      </c>
      <c r="D7" s="31">
        <v>418042</v>
      </c>
      <c r="E7" s="31">
        <v>408253</v>
      </c>
      <c r="F7" s="31">
        <v>377171</v>
      </c>
      <c r="G7" s="31">
        <v>381546</v>
      </c>
      <c r="H7" s="31">
        <v>377440</v>
      </c>
      <c r="I7" s="31">
        <v>414646</v>
      </c>
      <c r="J7" s="31">
        <v>411038</v>
      </c>
      <c r="K7" s="31">
        <v>420822</v>
      </c>
      <c r="L7" s="31">
        <v>396431</v>
      </c>
      <c r="M7" s="31">
        <v>373616</v>
      </c>
      <c r="N7" s="31">
        <v>376749</v>
      </c>
      <c r="O7" s="31">
        <v>390388</v>
      </c>
      <c r="P7" s="31">
        <v>409889</v>
      </c>
      <c r="Q7" s="31">
        <v>399332</v>
      </c>
      <c r="R7" s="31">
        <v>409819</v>
      </c>
      <c r="S7" s="31">
        <v>391582</v>
      </c>
      <c r="T7" s="31">
        <v>375045</v>
      </c>
      <c r="U7" s="31">
        <v>384260</v>
      </c>
      <c r="V7" s="31">
        <v>395078</v>
      </c>
      <c r="W7" s="31">
        <v>409350</v>
      </c>
      <c r="X7" s="31">
        <v>419805</v>
      </c>
      <c r="Y7" s="31">
        <v>408922</v>
      </c>
      <c r="Z7" s="31">
        <v>393913</v>
      </c>
      <c r="AA7" s="31">
        <v>375284</v>
      </c>
      <c r="AB7" s="31">
        <v>376817</v>
      </c>
      <c r="AC7" s="31">
        <v>390493</v>
      </c>
      <c r="AD7" s="31">
        <v>403306</v>
      </c>
      <c r="AE7" s="31">
        <v>394704</v>
      </c>
    </row>
    <row r="8" spans="1:31">
      <c r="A8" s="40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</row>
    <row r="9" spans="1:31">
      <c r="A9" s="47"/>
      <c r="B9" s="22"/>
    </row>
    <row r="10" spans="1:31">
      <c r="A10" s="5"/>
      <c r="B10" s="23"/>
    </row>
    <row r="11" spans="1:31">
      <c r="A11" s="5"/>
    </row>
    <row r="12" spans="1:31">
      <c r="A12" s="5"/>
    </row>
    <row r="13" spans="1:31">
      <c r="A13" s="5"/>
    </row>
    <row r="14" spans="1:31">
      <c r="A14" s="5"/>
    </row>
    <row r="15" spans="1:31">
      <c r="A15" s="5"/>
    </row>
    <row r="16" spans="1:31">
      <c r="A16" s="2"/>
    </row>
    <row r="17" spans="1:1">
      <c r="A17" s="2"/>
    </row>
    <row r="18" spans="1:1">
      <c r="A18" s="2"/>
    </row>
  </sheetData>
  <conditionalFormatting sqref="B4:AE4">
    <cfRule type="timePeriod" dxfId="8" priority="1" timePeriod="lastMonth">
      <formula>AND(MONTH(B4)=MONTH(EDATE(TODAY(),0-1)),YEAR(B4)=YEAR(EDATE(TODAY(),0-1)))</formula>
    </cfRule>
    <cfRule type="timePeriod" dxfId="7" priority="2" timePeriod="thisMonth">
      <formula>AND(MONTH(B4)=MONTH(TODAY()),YEAR(B4)=YEAR(TODAY()))</formula>
    </cfRule>
  </conditionalFormatting>
  <pageMargins left="0.7" right="0.7" top="0.75" bottom="0.75" header="0.3" footer="0.3"/>
  <pageSetup paperSize="9" scale="53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">
    <tabColor rgb="FF7030A0"/>
    <pageSetUpPr fitToPage="1"/>
  </sheetPr>
  <dimension ref="A2:AD47"/>
  <sheetViews>
    <sheetView zoomScale="80" zoomScaleNormal="80" workbookViewId="0">
      <selection activeCell="C8" sqref="C8"/>
    </sheetView>
  </sheetViews>
  <sheetFormatPr defaultColWidth="9" defaultRowHeight="15"/>
  <cols>
    <col min="1" max="1" width="4.5703125" style="3" customWidth="1"/>
    <col min="2" max="2" width="11.5703125" style="3" hidden="1" customWidth="1"/>
    <col min="3" max="3" width="14.42578125" style="3" bestFit="1" customWidth="1"/>
    <col min="4" max="16" width="16.7109375" style="3" customWidth="1"/>
    <col min="17" max="17" width="9.85546875" style="3" bestFit="1" customWidth="1"/>
    <col min="18" max="29" width="9" style="3"/>
    <col min="30" max="30" width="119.140625" style="3" customWidth="1"/>
    <col min="31" max="16384" width="9" style="3"/>
  </cols>
  <sheetData>
    <row r="2" spans="1:30">
      <c r="D2" s="6"/>
    </row>
    <row r="4" spans="1:30" s="1" customFormat="1">
      <c r="D4" s="51">
        <v>45383</v>
      </c>
      <c r="E4" s="51">
        <v>45413</v>
      </c>
      <c r="F4" s="51">
        <v>45445</v>
      </c>
      <c r="G4" s="51">
        <v>45476</v>
      </c>
      <c r="H4" s="51">
        <v>45507</v>
      </c>
      <c r="I4" s="51">
        <v>45538</v>
      </c>
      <c r="J4" s="51">
        <v>45568</v>
      </c>
      <c r="K4" s="51">
        <v>45600</v>
      </c>
      <c r="L4" s="51">
        <v>45631</v>
      </c>
      <c r="M4" s="51">
        <v>45663</v>
      </c>
      <c r="N4" s="51">
        <v>45695</v>
      </c>
      <c r="O4" s="51">
        <v>45723</v>
      </c>
      <c r="Q4" s="52"/>
      <c r="R4" s="52"/>
    </row>
    <row r="5" spans="1:30" s="1" customFormat="1">
      <c r="A5" s="53"/>
      <c r="B5" s="53"/>
      <c r="C5" s="54" t="s">
        <v>36</v>
      </c>
      <c r="D5" s="55">
        <v>5204559</v>
      </c>
      <c r="E5" s="55">
        <v>4883700</v>
      </c>
      <c r="F5" s="55">
        <v>4462006</v>
      </c>
      <c r="G5" s="55">
        <v>5063282</v>
      </c>
      <c r="H5" s="42">
        <v>5088364</v>
      </c>
      <c r="I5" s="42">
        <v>4277072</v>
      </c>
      <c r="J5" s="42">
        <v>5127094</v>
      </c>
      <c r="K5" s="42">
        <v>5514168</v>
      </c>
      <c r="L5" s="42">
        <v>5926302</v>
      </c>
      <c r="M5" s="42">
        <v>6065456</v>
      </c>
      <c r="N5" s="42">
        <v>5419160</v>
      </c>
      <c r="O5" s="42">
        <v>5782933</v>
      </c>
    </row>
    <row r="6" spans="1:30" s="1" customFormat="1">
      <c r="A6" s="53"/>
      <c r="B6" s="53"/>
      <c r="C6" s="56" t="s">
        <v>37</v>
      </c>
      <c r="D6" s="55">
        <v>6233452</v>
      </c>
      <c r="E6" s="55">
        <v>5726133</v>
      </c>
      <c r="F6" s="55">
        <v>5608750</v>
      </c>
      <c r="G6" s="55">
        <v>6317029</v>
      </c>
      <c r="H6" s="42">
        <v>6375771</v>
      </c>
      <c r="I6" s="42">
        <v>5362921</v>
      </c>
      <c r="J6" s="42">
        <v>6177496</v>
      </c>
      <c r="K6" s="42">
        <v>6768202</v>
      </c>
      <c r="L6" s="42">
        <v>7688093</v>
      </c>
      <c r="M6" s="42">
        <v>7724245</v>
      </c>
      <c r="N6" s="42">
        <v>6773149</v>
      </c>
      <c r="O6" s="42">
        <v>6559068</v>
      </c>
    </row>
    <row r="7" spans="1:30" s="1" customFormat="1">
      <c r="C7" s="29" t="s">
        <v>38</v>
      </c>
      <c r="D7" s="55">
        <v>11438011</v>
      </c>
      <c r="E7" s="55">
        <v>10609833</v>
      </c>
      <c r="F7" s="55">
        <v>10070756</v>
      </c>
      <c r="G7" s="55">
        <v>11380311</v>
      </c>
      <c r="H7" s="42">
        <v>11464135</v>
      </c>
      <c r="I7" s="42">
        <v>9639993</v>
      </c>
      <c r="J7" s="42">
        <v>11304590</v>
      </c>
      <c r="K7" s="42">
        <v>12282370</v>
      </c>
      <c r="L7" s="42">
        <v>13566382</v>
      </c>
      <c r="M7" s="42">
        <v>13789701</v>
      </c>
      <c r="N7" s="42">
        <v>12192309</v>
      </c>
      <c r="O7" s="42">
        <v>12342001</v>
      </c>
    </row>
    <row r="8" spans="1:30">
      <c r="A8" s="4"/>
      <c r="B8" s="4"/>
      <c r="C8" s="4"/>
      <c r="AD8" s="6"/>
    </row>
    <row r="9" spans="1:30">
      <c r="A9" s="4"/>
      <c r="B9" s="4"/>
      <c r="C9" s="4"/>
      <c r="O9" s="10"/>
    </row>
    <row r="10" spans="1:30">
      <c r="P10" s="9"/>
    </row>
    <row r="11" spans="1:30">
      <c r="P11" s="9"/>
    </row>
    <row r="12" spans="1:30">
      <c r="P12" s="9"/>
    </row>
    <row r="41" spans="3:3">
      <c r="C41" s="3" t="s">
        <v>68</v>
      </c>
    </row>
    <row r="47" spans="3:3" ht="25.5" customHeight="1"/>
  </sheetData>
  <pageMargins left="0.7" right="0.7" top="0.75" bottom="0.75" header="0.3" footer="0.3"/>
  <pageSetup paperSize="9" scale="84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2600D-6247-4AF9-BE15-88FDC28F4498}">
  <sheetPr codeName="Sheet3"/>
  <dimension ref="A1:J33"/>
  <sheetViews>
    <sheetView zoomScaleNormal="100" workbookViewId="0">
      <selection activeCell="A2" sqref="A2"/>
    </sheetView>
  </sheetViews>
  <sheetFormatPr defaultRowHeight="15"/>
  <cols>
    <col min="1" max="1" width="9.140625" customWidth="1"/>
    <col min="3" max="3" width="9.5703125" bestFit="1" customWidth="1"/>
    <col min="4" max="4" width="17.85546875" hidden="1" customWidth="1"/>
    <col min="5" max="5" width="13.5703125" style="19" customWidth="1"/>
    <col min="7" max="8" width="8.5703125" hidden="1" customWidth="1"/>
    <col min="9" max="10" width="0" hidden="1" customWidth="1"/>
  </cols>
  <sheetData>
    <row r="1" spans="1:10" s="13" customFormat="1">
      <c r="A1" s="12" t="s">
        <v>39</v>
      </c>
      <c r="B1" s="12" t="s">
        <v>40</v>
      </c>
      <c r="C1" s="12" t="s">
        <v>41</v>
      </c>
      <c r="D1" s="13" t="s">
        <v>42</v>
      </c>
      <c r="E1" s="17" t="s">
        <v>43</v>
      </c>
      <c r="G1" s="13">
        <v>1</v>
      </c>
      <c r="H1" s="13" t="s">
        <v>44</v>
      </c>
      <c r="J1" s="13" t="s">
        <v>45</v>
      </c>
    </row>
    <row r="2" spans="1:10" s="13" customFormat="1">
      <c r="A2" s="16">
        <f>DAY(Table1[DATE])</f>
        <v>5</v>
      </c>
      <c r="B2" s="16" t="str">
        <f>INDEX(J1:J12,MATCH(MONTH(Table1[DATE]),G1:G12,0))</f>
        <v>Apr</v>
      </c>
      <c r="C2" s="16">
        <f>YEAR(Table1[DATE])</f>
        <v>2025</v>
      </c>
      <c r="D2" s="16">
        <v>2024</v>
      </c>
      <c r="E2" s="18">
        <f>'30-Day PAX'!AE4</f>
        <v>45752</v>
      </c>
      <c r="G2" s="13">
        <v>2</v>
      </c>
      <c r="H2" s="13" t="s">
        <v>46</v>
      </c>
      <c r="J2" s="13" t="s">
        <v>47</v>
      </c>
    </row>
    <row r="3" spans="1:10" ht="52.5" hidden="1" customHeight="1">
      <c r="G3">
        <v>3</v>
      </c>
      <c r="H3" t="s">
        <v>48</v>
      </c>
      <c r="J3" s="13" t="s">
        <v>49</v>
      </c>
    </row>
    <row r="4" spans="1:10" ht="36" hidden="1" customHeight="1">
      <c r="A4" t="s">
        <v>50</v>
      </c>
      <c r="G4">
        <v>4</v>
      </c>
      <c r="H4" t="s">
        <v>51</v>
      </c>
      <c r="J4" s="13" t="s">
        <v>52</v>
      </c>
    </row>
    <row r="5" spans="1:10" ht="53.25" hidden="1" customHeight="1">
      <c r="A5" t="s">
        <v>53</v>
      </c>
      <c r="B5" s="11" t="str">
        <f>A5&amp;$A$2&amp;VLOOKUP($A$2,$G$1:$H$31,2,0)&amp;" "&amp;$B$2&amp;" "&amp;$C$2</f>
        <v>Number of Total Passengers as of 5th Apr 2025</v>
      </c>
      <c r="G5">
        <v>5</v>
      </c>
      <c r="H5" t="s">
        <v>51</v>
      </c>
      <c r="J5" s="13" t="s">
        <v>54</v>
      </c>
    </row>
    <row r="6" spans="1:10" ht="32.25" hidden="1" customHeight="1">
      <c r="A6" t="s">
        <v>55</v>
      </c>
      <c r="G6">
        <v>6</v>
      </c>
      <c r="H6" t="s">
        <v>51</v>
      </c>
      <c r="J6" s="13" t="s">
        <v>56</v>
      </c>
    </row>
    <row r="7" spans="1:10" ht="42.75" hidden="1" customHeight="1">
      <c r="A7" t="s">
        <v>57</v>
      </c>
      <c r="B7" s="11" t="str">
        <f>A7&amp;$A$2&amp;VLOOKUP($A$2,$G$1:$H$31,2,0)&amp;" "&amp;$B$2&amp;" "&amp;$C$2</f>
        <v>Number of Total Flights as of 5th Apr 2025</v>
      </c>
      <c r="G7">
        <v>7</v>
      </c>
      <c r="H7" t="s">
        <v>51</v>
      </c>
      <c r="J7" s="13" t="s">
        <v>58</v>
      </c>
    </row>
    <row r="8" spans="1:10" ht="42.75" hidden="1" customHeight="1">
      <c r="A8" t="s">
        <v>59</v>
      </c>
      <c r="G8">
        <v>8</v>
      </c>
      <c r="H8" t="s">
        <v>51</v>
      </c>
      <c r="J8" s="13" t="s">
        <v>60</v>
      </c>
    </row>
    <row r="9" spans="1:10" ht="26.25" hidden="1" customHeight="1">
      <c r="A9" t="s">
        <v>61</v>
      </c>
      <c r="B9" s="11" t="str">
        <f>A9&amp;$A$2&amp;VLOOKUP($A$2,$G$1:$H$31,2,0)&amp;" "&amp;$B$2&amp;" "&amp;$C$2</f>
        <v>Total Passengers as of 5th Apr 2025</v>
      </c>
      <c r="G9">
        <v>9</v>
      </c>
      <c r="H9" t="s">
        <v>51</v>
      </c>
      <c r="J9" s="13" t="s">
        <v>62</v>
      </c>
    </row>
    <row r="10" spans="1:10" ht="43.5" hidden="1" customHeight="1">
      <c r="A10" t="s">
        <v>63</v>
      </c>
      <c r="G10">
        <v>10</v>
      </c>
      <c r="H10" t="s">
        <v>51</v>
      </c>
      <c r="J10" s="13" t="s">
        <v>64</v>
      </c>
    </row>
    <row r="11" spans="1:10" ht="57" hidden="1" customHeight="1">
      <c r="A11" t="s">
        <v>65</v>
      </c>
      <c r="B11" s="14" t="str">
        <f>A11&amp;TEXT('12-Months PAX'!$D$4,"mmmm")&amp;" "&amp;$D$2</f>
        <v>Total Passengers since April 2024</v>
      </c>
      <c r="G11">
        <v>11</v>
      </c>
      <c r="H11" t="s">
        <v>51</v>
      </c>
      <c r="J11" s="13" t="s">
        <v>66</v>
      </c>
    </row>
    <row r="12" spans="1:10" hidden="1">
      <c r="G12">
        <v>12</v>
      </c>
      <c r="H12" t="s">
        <v>51</v>
      </c>
      <c r="J12" s="13" t="s">
        <v>67</v>
      </c>
    </row>
    <row r="13" spans="1:10" hidden="1">
      <c r="G13">
        <v>13</v>
      </c>
      <c r="H13" t="s">
        <v>51</v>
      </c>
      <c r="J13" s="13"/>
    </row>
    <row r="14" spans="1:10" hidden="1">
      <c r="G14">
        <v>14</v>
      </c>
      <c r="H14" t="s">
        <v>51</v>
      </c>
      <c r="J14" s="13"/>
    </row>
    <row r="15" spans="1:10" hidden="1">
      <c r="G15">
        <v>15</v>
      </c>
      <c r="H15" t="s">
        <v>51</v>
      </c>
      <c r="J15" s="13"/>
    </row>
    <row r="16" spans="1:10" hidden="1">
      <c r="G16">
        <v>16</v>
      </c>
      <c r="H16" t="s">
        <v>51</v>
      </c>
      <c r="J16" s="13"/>
    </row>
    <row r="17" spans="7:10" hidden="1">
      <c r="G17">
        <v>17</v>
      </c>
      <c r="H17" t="s">
        <v>51</v>
      </c>
      <c r="J17" s="13"/>
    </row>
    <row r="18" spans="7:10" hidden="1">
      <c r="G18">
        <v>18</v>
      </c>
      <c r="H18" t="s">
        <v>51</v>
      </c>
      <c r="J18" s="13"/>
    </row>
    <row r="19" spans="7:10" hidden="1">
      <c r="G19">
        <v>19</v>
      </c>
      <c r="H19" t="s">
        <v>51</v>
      </c>
      <c r="J19" s="13"/>
    </row>
    <row r="20" spans="7:10" hidden="1">
      <c r="G20">
        <v>20</v>
      </c>
      <c r="H20" t="s">
        <v>51</v>
      </c>
      <c r="J20" s="13"/>
    </row>
    <row r="21" spans="7:10" hidden="1">
      <c r="G21">
        <v>21</v>
      </c>
      <c r="H21" t="s">
        <v>44</v>
      </c>
      <c r="J21" s="13"/>
    </row>
    <row r="22" spans="7:10" hidden="1">
      <c r="G22">
        <v>22</v>
      </c>
      <c r="H22" t="s">
        <v>46</v>
      </c>
      <c r="J22" s="13"/>
    </row>
    <row r="23" spans="7:10" hidden="1">
      <c r="G23">
        <v>23</v>
      </c>
      <c r="H23" t="s">
        <v>48</v>
      </c>
      <c r="J23" s="13"/>
    </row>
    <row r="24" spans="7:10" hidden="1">
      <c r="G24">
        <v>24</v>
      </c>
      <c r="H24" t="s">
        <v>51</v>
      </c>
      <c r="J24" s="13"/>
    </row>
    <row r="25" spans="7:10" hidden="1">
      <c r="G25">
        <v>25</v>
      </c>
      <c r="H25" t="s">
        <v>51</v>
      </c>
    </row>
    <row r="26" spans="7:10" hidden="1">
      <c r="G26">
        <v>26</v>
      </c>
      <c r="H26" t="s">
        <v>51</v>
      </c>
    </row>
    <row r="27" spans="7:10" hidden="1">
      <c r="G27">
        <v>27</v>
      </c>
      <c r="H27" t="s">
        <v>51</v>
      </c>
    </row>
    <row r="28" spans="7:10" hidden="1">
      <c r="G28">
        <v>28</v>
      </c>
      <c r="H28" t="s">
        <v>51</v>
      </c>
    </row>
    <row r="29" spans="7:10" hidden="1">
      <c r="G29">
        <v>29</v>
      </c>
      <c r="H29" t="s">
        <v>51</v>
      </c>
    </row>
    <row r="30" spans="7:10" hidden="1">
      <c r="G30">
        <v>30</v>
      </c>
      <c r="H30" t="s">
        <v>51</v>
      </c>
    </row>
    <row r="31" spans="7:10" hidden="1">
      <c r="G31">
        <v>31</v>
      </c>
      <c r="H31" t="s">
        <v>44</v>
      </c>
    </row>
    <row r="32" spans="7:10" hidden="1"/>
    <row r="33" hidden="1"/>
  </sheetData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s q m i d = " 9 4 3 e 3 3 a d - c a 0 c - 4 9 e 7 - a 1 f b - c 8 1 c 1 4 6 3 f 0 6 a "   x m l n s = " h t t p : / / s c h e m a s . m i c r o s o f t . c o m / D a t a M a s h u p " > A A A A A B U D A A B Q S w M E F A A C A A g A a 5 H 3 W N v I I g i l A A A A 9 w A A A B I A H A B D b 2 5 m a W c v U G F j a 2 F n Z S 5 4 b W w g o h g A K K A U A A A A A A A A A A A A A A A A A A A A A A A A A A A A h Y 8 x D o I w G I W v Q r r T F i R E S C m D q y Q m R O P a 1 A q N 8 G N o s d z N w S N 5 B T G K u j m + 7 3 3 D e / f r j e V j 2 3 g X 1 R v d Q Y Y C T J G n Q H Y H D V W G B n v 0 l y j n b C P k S V T K m 2 Q w 6 W g O G a q t P a e E O O e w W + C u r 0 h I a U D 2 x b q U t W o F + s j 6 v + x r M F a A V I i z 3 W s M D 3 E S 4 y C J o w h T R m b K C g 1 f I 5 w G P 9 s f y F Z D Y 4 d e c Q X + t m R k j o y 8 T / A H U E s D B B Q A A g A I A G u R 9 1 g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r k f d Y K I p H u A 4 A A A A R A A A A E w A c A E Z v c m 1 1 b G F z L 1 N l Y 3 R p b 2 4 x L m 0 g o h g A K K A U A A A A A A A A A A A A A A A A A A A A A A A A A A A A K 0 5 N L s n M z 1 M I h t C G 1 g B Q S w E C L Q A U A A I A C A B r k f d Y 2 8 g i C K U A A A D 3 A A A A E g A A A A A A A A A A A A A A A A A A A A A A Q 2 9 u Z m l n L 1 B h Y 2 t h Z 2 U u e G 1 s U E s B A i 0 A F A A C A A g A a 5 H 3 W A / K 6 a u k A A A A 6 Q A A A B M A A A A A A A A A A A A A A A A A 8 Q A A A F t D b 2 5 0 Z W 5 0 X 1 R 5 c G V z X S 5 4 b W x Q S w E C L Q A U A A I A C A B r k f d Y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o w c g R d 6 8 4 0 + l V j k H d k y 0 8 g A A A A A C A A A A A A A D Z g A A w A A A A B A A A A D I I f J k e C s Y i j N 4 G K M n j 2 Q b A A A A A A S A A A C g A A A A E A A A A E 3 Y 6 + Q 7 W Y G r g Q h B g T B e R n 1 Q A A A A g o p N 1 l 1 3 O P v k 9 I d 7 w i U s K D t I z e Z I v a e Y s Z t X u g K F 3 P t O W z d P + + u i a w v I U H t F o S y P w s H D O 9 c F l 3 2 6 I z I 8 b B E n j R x Y X X j u s i M z B y V n Q 0 r Q B O E U A A A A z d K U Z r 1 8 f 4 I 0 b K 4 J x f o M I g x f F a 8 = < / D a t a M a s h u p > 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e888b3db-7650-4fb5-87c2-1adeb607d113">
      <UserInfo>
        <DisplayName/>
        <AccountId xsi:nil="true"/>
        <AccountType/>
      </UserInfo>
    </SharedWithUsers>
    <TaxCatchAll xmlns="e888b3db-7650-4fb5-87c2-1adeb607d113" xsi:nil="true"/>
    <lcf76f155ced4ddcb4097134ff3c332f xmlns="d1f8fc93-d40b-44ac-9772-57f29c0b5a08">
      <Terms xmlns="http://schemas.microsoft.com/office/infopath/2007/PartnerControls"/>
    </lcf76f155ced4ddcb4097134ff3c332f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113AB14D77D0847A1558A7A1264D5DF" ma:contentTypeVersion="14" ma:contentTypeDescription="Create a new document." ma:contentTypeScope="" ma:versionID="65db70f221907cf9d986956aeccabc01">
  <xsd:schema xmlns:xsd="http://www.w3.org/2001/XMLSchema" xmlns:xs="http://www.w3.org/2001/XMLSchema" xmlns:p="http://schemas.microsoft.com/office/2006/metadata/properties" xmlns:ns2="d1f8fc93-d40b-44ac-9772-57f29c0b5a08" xmlns:ns3="e888b3db-7650-4fb5-87c2-1adeb607d113" targetNamespace="http://schemas.microsoft.com/office/2006/metadata/properties" ma:root="true" ma:fieldsID="842465e9bf8f7626cc4311620ac7fea2" ns2:_="" ns3:_="">
    <xsd:import namespace="d1f8fc93-d40b-44ac-9772-57f29c0b5a08"/>
    <xsd:import namespace="e888b3db-7650-4fb5-87c2-1adeb607d11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f8fc93-d40b-44ac-9772-57f29c0b5a0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26718a3c-1ae5-4543-a4e0-1f6d0598e34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88b3db-7650-4fb5-87c2-1adeb607d11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fa4bb701-2fd7-4019-ae52-8a2c175ce315}" ma:internalName="TaxCatchAll" ma:showField="CatchAllData" ma:web="e888b3db-7650-4fb5-87c2-1adeb607d11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C9E2B59-4283-4758-9B8B-6A77CBDD0B0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60825938-ECFF-468E-BEBE-74357B95446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8A3B149-BE2F-4F1C-BAB3-CD55D8B5C35A}">
  <ds:schemaRefs>
    <ds:schemaRef ds:uri="e888b3db-7650-4fb5-87c2-1adeb607d113"/>
    <ds:schemaRef ds:uri="http://schemas.microsoft.com/office/2006/metadata/properties"/>
    <ds:schemaRef ds:uri="http://purl.org/dc/elements/1.1/"/>
    <ds:schemaRef ds:uri="http://purl.org/dc/terms/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d1f8fc93-d40b-44ac-9772-57f29c0b5a08"/>
    <ds:schemaRef ds:uri="http://www.w3.org/XML/1998/namespace"/>
  </ds:schemaRefs>
</ds:datastoreItem>
</file>

<file path=customXml/itemProps4.xml><?xml version="1.0" encoding="utf-8"?>
<ds:datastoreItem xmlns:ds="http://schemas.openxmlformats.org/officeDocument/2006/customXml" ds:itemID="{257F78CB-BC58-4144-A0C7-4C0432F37D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1f8fc93-d40b-44ac-9772-57f29c0b5a08"/>
    <ds:schemaRef ds:uri="e888b3db-7650-4fb5-87c2-1adeb607d11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Daily PAX</vt:lpstr>
      <vt:lpstr>Daily FMM</vt:lpstr>
      <vt:lpstr>30-Day PAX</vt:lpstr>
      <vt:lpstr>12-Months PAX</vt:lpstr>
      <vt:lpstr>Date</vt:lpstr>
      <vt:lpstr>'12-Months PAX'!Print_Area</vt:lpstr>
      <vt:lpstr>'Daily FMM'!Print_Area</vt:lpstr>
      <vt:lpstr>'Daily PAX'!Print_Area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Pattarapon Phasuk</dc:creator>
  <cp:keywords/>
  <dc:description/>
  <cp:lastModifiedBy>Yada Chompoobutrgool</cp:lastModifiedBy>
  <cp:revision/>
  <dcterms:created xsi:type="dcterms:W3CDTF">2022-10-17T04:10:42Z</dcterms:created>
  <dcterms:modified xsi:type="dcterms:W3CDTF">2025-04-08T04:47:06Z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0x010100C113AB14D77D0847A1558A7A1264D5DF</vt:lpwstr>
  </property>
  <property fmtid="{D5CDD505-2E9C-101B-9397-08002B2CF9AE}" pid="3" name="MediaServiceImageTags">
    <vt:lpwstr/>
  </property>
  <property fmtid="{D5CDD505-2E9C-101B-9397-08002B2CF9AE}" pid="4" name="Order">
    <vt:r8>1405000</vt:r8>
  </property>
  <property fmtid="{D5CDD505-2E9C-101B-9397-08002B2CF9AE}" pid="5" name="ComplianceAsset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</Properties>
</file>