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athai-my.sharepoint.com/personal/chadatan_a_caat_or_th/Documents/Documents/A.Corporate Governance/ITA/OIT/o12/จาก หน. 23062026/"/>
    </mc:Choice>
  </mc:AlternateContent>
  <xr:revisionPtr revIDLastSave="30" documentId="8_{8FA1D46C-0D49-47BD-A1B8-6EAA609C13B8}" xr6:coauthVersionLast="47" xr6:coauthVersionMax="47" xr10:uidLastSave="{810FB15D-1B17-4492-9F6B-607E544A6EDE}"/>
  <bookViews>
    <workbookView xWindow="-110" yWindow="-110" windowWidth="19420" windowHeight="11500" firstSheet="4" activeTab="6" xr2:uid="{E897A4DC-5D0E-4446-B1A3-F2DEB8860DFD}"/>
  </bookViews>
  <sheets>
    <sheet name="QTY" sheetId="19" r:id="rId1"/>
    <sheet name="% QTY VS Budget&amp;Actual" sheetId="20" r:id="rId2"/>
    <sheet name="Budget Actual" sheetId="21" r:id="rId3"/>
    <sheet name="ITA-o12 68 New 1 JAN" sheetId="7" r:id="rId4"/>
    <sheet name="ITA-o12 68 New 2 FEB" sheetId="6" r:id="rId5"/>
    <sheet name="ITA-o12 68 New 3 MAR" sheetId="22" r:id="rId6"/>
    <sheet name="ITA-o12 68 New 4 APR" sheetId="9" r:id="rId7"/>
    <sheet name="ITA-o12 68 New 5 MAY" sheetId="10" r:id="rId8"/>
    <sheet name="ITA-o12 68 New 6 JUN" sheetId="11" r:id="rId9"/>
    <sheet name="ITA-o12 68 New 7 JUL" sheetId="12" r:id="rId10"/>
    <sheet name="ITA-o12 68 New 8 AUG" sheetId="13" r:id="rId11"/>
    <sheet name="ITA-o12 68 New 9 SEP" sheetId="15" r:id="rId12"/>
    <sheet name="ITA-o12 68 New 10 OCT" sheetId="16" r:id="rId13"/>
    <sheet name="ITA-o12 68 New 11 NOV" sheetId="17" r:id="rId14"/>
    <sheet name="ITA-o12 68 New 12 DEC" sheetId="18" r:id="rId15"/>
  </sheets>
  <definedNames>
    <definedName name="_xlnm._FilterDatabase" localSheetId="3" hidden="1">'ITA-o12 68 New 1 JAN'!$A$4:$K$118</definedName>
    <definedName name="_xlnm._FilterDatabase" localSheetId="12" hidden="1">'ITA-o12 68 New 10 OCT'!$A$4:$K$12</definedName>
    <definedName name="_xlnm._FilterDatabase" localSheetId="13" hidden="1">'ITA-o12 68 New 11 NOV'!$A$4:$K$10</definedName>
    <definedName name="_xlnm._FilterDatabase" localSheetId="14" hidden="1">'ITA-o12 68 New 12 DEC'!$A$4:$K$5</definedName>
    <definedName name="_xlnm._FilterDatabase" localSheetId="4" hidden="1">'ITA-o12 68 New 2 FEB'!$A$4:$K$7</definedName>
    <definedName name="_xlnm._FilterDatabase" localSheetId="5" hidden="1">'ITA-o12 68 New 3 MAR'!$A$4:$K$12</definedName>
    <definedName name="_xlnm._FilterDatabase" localSheetId="6" hidden="1">'ITA-o12 68 New 4 APR'!$A$4:$K$12</definedName>
    <definedName name="_xlnm._FilterDatabase" localSheetId="7" hidden="1">'ITA-o12 68 New 5 MAY'!$A$4:$K$8</definedName>
    <definedName name="_xlnm._FilterDatabase" localSheetId="8" hidden="1">'ITA-o12 68 New 6 JUN'!$A$4:$K$11</definedName>
    <definedName name="_xlnm._FilterDatabase" localSheetId="9" hidden="1">'ITA-o12 68 New 7 JUL'!$A$4:$K$8</definedName>
    <definedName name="_xlnm._FilterDatabase" localSheetId="10" hidden="1">'ITA-o12 68 New 8 AUG'!$A$4:$K$10</definedName>
    <definedName name="_xlnm._FilterDatabase" localSheetId="11" hidden="1">'ITA-o12 68 New 9 SEP'!$A$4:$K$14</definedName>
    <definedName name="_xlnm.Print_Titles" localSheetId="3">'ITA-o12 68 New 1 JAN'!$4:$4</definedName>
    <definedName name="_xlnm.Print_Titles" localSheetId="12">'ITA-o12 68 New 10 OCT'!$4:$4</definedName>
    <definedName name="_xlnm.Print_Titles" localSheetId="13">'ITA-o12 68 New 11 NOV'!$4:$4</definedName>
    <definedName name="_xlnm.Print_Titles" localSheetId="14">'ITA-o12 68 New 12 DEC'!$4:$4</definedName>
    <definedName name="_xlnm.Print_Titles" localSheetId="4">'ITA-o12 68 New 2 FEB'!$4:$4</definedName>
    <definedName name="_xlnm.Print_Titles" localSheetId="5">'ITA-o12 68 New 3 MAR'!$4:$4</definedName>
    <definedName name="_xlnm.Print_Titles" localSheetId="6">'ITA-o12 68 New 4 APR'!$4:$4</definedName>
    <definedName name="_xlnm.Print_Titles" localSheetId="7">'ITA-o12 68 New 5 MAY'!$4:$4</definedName>
    <definedName name="_xlnm.Print_Titles" localSheetId="8">'ITA-o12 68 New 6 JUN'!$4:$4</definedName>
    <definedName name="_xlnm.Print_Titles" localSheetId="9">'ITA-o12 68 New 7 JUL'!$4:$4</definedName>
    <definedName name="_xlnm.Print_Titles" localSheetId="10">'ITA-o12 68 New 8 AUG'!$4:$4</definedName>
    <definedName name="_xlnm.Print_Titles" localSheetId="11">'ITA-o12 68 New 9 SEP'!$4:$4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7" i="18" l="1"/>
  <c r="D7" i="18"/>
  <c r="E6" i="18"/>
  <c r="D6" i="18"/>
  <c r="H4" i="20"/>
  <c r="H3" i="20"/>
  <c r="G4" i="20"/>
  <c r="G5" i="20"/>
  <c r="G3" i="20"/>
  <c r="E17" i="21"/>
  <c r="C16" i="19"/>
  <c r="D16" i="19"/>
  <c r="B16" i="19"/>
  <c r="B6" i="20"/>
  <c r="D6" i="20"/>
  <c r="C6" i="20"/>
  <c r="D16" i="21"/>
  <c r="C16" i="21"/>
  <c r="B16" i="21"/>
  <c r="E15" i="21"/>
  <c r="E14" i="21"/>
  <c r="E13" i="21"/>
  <c r="E12" i="21"/>
  <c r="E11" i="21"/>
  <c r="E10" i="21"/>
  <c r="E9" i="21"/>
  <c r="E8" i="21"/>
  <c r="E7" i="21"/>
  <c r="E6" i="21"/>
  <c r="E5" i="21"/>
  <c r="E4" i="21"/>
  <c r="E3" i="21"/>
  <c r="E14" i="19"/>
  <c r="E12" i="19"/>
  <c r="E11" i="19"/>
  <c r="E10" i="19"/>
  <c r="E9" i="19"/>
  <c r="E8" i="19"/>
  <c r="E7" i="19"/>
  <c r="E6" i="19"/>
  <c r="E5" i="19"/>
  <c r="E4" i="19"/>
  <c r="E3" i="19"/>
  <c r="C18" i="21" l="1"/>
  <c r="B18" i="21"/>
  <c r="D18" i="21"/>
  <c r="E16" i="21"/>
  <c r="F3" i="20"/>
  <c r="F5" i="20"/>
  <c r="H5" i="20"/>
  <c r="G6" i="20"/>
  <c r="F4" i="20"/>
  <c r="E3" i="20"/>
  <c r="E4" i="20"/>
  <c r="E5" i="20"/>
  <c r="E16" i="19"/>
  <c r="C19" i="21" l="1"/>
  <c r="B19" i="21"/>
  <c r="E18" i="21"/>
  <c r="D19" i="21"/>
  <c r="H6" i="20"/>
  <c r="C17" i="19"/>
  <c r="D17" i="19"/>
  <c r="B17" i="19"/>
  <c r="E19" i="21" l="1"/>
  <c r="XFC6" i="20"/>
</calcChain>
</file>

<file path=xl/sharedStrings.xml><?xml version="1.0" encoding="utf-8"?>
<sst xmlns="http://schemas.openxmlformats.org/spreadsheetml/2006/main" count="1502" uniqueCount="752">
  <si>
    <t>สำนักงานการบินพลเรือนแห่งประเทศไทย</t>
  </si>
  <si>
    <t>ลำดับที่</t>
  </si>
  <si>
    <t>วันที่ของสัญญาหรือข้อตกลง</t>
  </si>
  <si>
    <t>งานที่จัดซื้อหรือจัดจ้าง</t>
  </si>
  <si>
    <t>วงเงินที่จะซื้อหรือจ้าง (บาท)</t>
  </si>
  <si>
    <t>ราคากลาง (บาท)</t>
  </si>
  <si>
    <t>วิธีซื้อหรือจ้าง</t>
  </si>
  <si>
    <t>รายชื่อผู้เสนอราคาและราคาที่เสนอ</t>
  </si>
  <si>
    <t>ผู้ได้รับการคัดเลือกและราคาที่ตกลงซื้อหรือจ้าง</t>
  </si>
  <si>
    <t>มูลค่าวงเงินสัญญา (บาท)</t>
  </si>
  <si>
    <t>เหตุผลที่คัดเลือกโดยสรุป</t>
  </si>
  <si>
    <t>เลขที่และวันที่ของสัญญาหรือข้อตกลงในการซื้อหรือจ้าง</t>
  </si>
  <si>
    <t>1</t>
  </si>
  <si>
    <t>ซื้อบัตรขาวเปล่า จำนวน 200 ใบ</t>
  </si>
  <si>
    <t>บริษัท วัลแคน เทคโนโลยี จำกัด จำนวนเงิน 1,284.00 บาท</t>
  </si>
  <si>
    <t>การจัดซื้อจัดจ้างตามหนังสือ ด่วนที่สุด ที่ กค (กวจ) 0405.2/ว 119 ลว 9 มี.ค. 2561</t>
  </si>
  <si>
    <t>2</t>
  </si>
  <si>
    <t xml:space="preserve">จัดซื้อพระบรมสาทิสลักษณ์พระบาทสมเด็จ
พระพุทธยอดฟ้าจุฬาโลกมหาราช จำนวน 1 ภาพ พร้อมกรอบ เพื่อจัดกิจกรรมเฉลิมพระเกียรติพระบาทสมเด็จพระเจ้าอยู่หัว เนื่องในโอกาสพระราชพิธีสมมงคลพระชนมายุเท่าพระบาทสมเด็จ
พระพุทธยอดฟ้าจุฬาโลกมหาราช สมเด็จพระปฐมบรมกษัตริยาธิราชแห่งราชวงศ์จักรี พุทธศักราช 2568 </t>
  </si>
  <si>
    <t>ธ.ธนธง จำนวนเงิน 1,000.00 บาท</t>
  </si>
  <si>
    <t>3</t>
  </si>
  <si>
    <t>จ้างพนักงานรับ-ส่งเอกสาร</t>
  </si>
  <si>
    <t>เฉพาะเจาะจง</t>
  </si>
  <si>
    <t>นายคุณัญญา งามเสมอ 216,000.00 บาท</t>
  </si>
  <si>
    <t>นายคุณัญญา  งามเสมอ จำนวนเงิน 216,000.00 บาท</t>
  </si>
  <si>
    <t>เป็นผู้มีคุณสมบัติตรงตามเงื่อนไขที่กำหนด</t>
  </si>
  <si>
    <t>1/2568 ลงวันที่ 9 ม.ค. 2568</t>
  </si>
  <si>
    <t>4</t>
  </si>
  <si>
    <t>เช่าใช้ซอฟต์แวร์บริหารจัดการคอมพิวเตอร์ระยะไกล (Remote Desktop Software)</t>
  </si>
  <si>
    <t>บริษัท เอส เอ็ม คอนซัลติ้ง จำกัด 225,000.00 บาท</t>
  </si>
  <si>
    <t>บริษัท เอส เอ็ม คอนซัลติ้ง จำกัด จำนวนเงิน 225,000.00 บาท</t>
  </si>
  <si>
    <t>2/2568 ลงวันที่ 13 ม.ค. 2568</t>
  </si>
  <si>
    <t>5</t>
  </si>
  <si>
    <t>เช่าใช้ระบบซอฟท์แวร์สำหรับใช้ในการจัดสรรเวลาเข้าและเวลาออกสนามบินต่างๆ ของประเทศไทย (Airport Slot Allocation Software)</t>
  </si>
  <si>
    <t>PDC A/S จำนวนเงิน 3,620,000.00 บาท</t>
  </si>
  <si>
    <t>6</t>
  </si>
  <si>
    <t>จ้างเหมาบริการปฏิบัติงานสำนักกรรมการและผู้อำนวยการ</t>
  </si>
  <si>
    <t>บริษัท สาม หก ศูนย์ ควอลิตี้ แมนเนจเม้นท์ จำกัด 1,014,039.00 บาท
บริษัท โฟร์ พี เอส โซลูชั่น จำกัด 1,209,990.00 บาท
บริษัท พีพีดี เกรทเท็สต์ จำกัด 905,181.48 บาท</t>
  </si>
  <si>
    <t>บริษัท พีพีดี เกรทเท็สต์ จำกัด จำนวนเงิน 905,181.48 บาท</t>
  </si>
  <si>
    <t>เป็นผู้มีคุณสมบัติและข้อเสนอทางเทคนิค
ถูกต้องครบถ้วนและเป็นผู้เสนอราคาต่ำสุด</t>
  </si>
  <si>
    <t>3/2568 ลงวันที่ 15 ม.ค. 2568</t>
  </si>
  <si>
    <t>7</t>
  </si>
  <si>
    <t>รับจ้างทำงานจ้างเหมาบันทึกข้อมูลรายงานเหตุการณ์ด้านความปลอดภัยในระบบ European Co-ordination centre for Accident and Incident Reporting Systems (ECCAIRS)</t>
  </si>
  <si>
    <t>บริษัท โฟร์ พี เอส โซลูชั่น จำกัด 1,480,800.00 บาท
บริษัท อีแซดเทค จำกัด 1,690,000.00 บาท</t>
  </si>
  <si>
    <t>บริษัท โฟร์ พี เอส โซลูชั่น จำกัด จำนวนเงิน 1,480,800.00 บาท</t>
  </si>
  <si>
    <t>4/2568 ลงวันที่ 16 ม.ค. 2568</t>
  </si>
  <si>
    <t>8</t>
  </si>
  <si>
    <t>เช่าใช้ลิขสิทธิ์ Software รายปี</t>
  </si>
  <si>
    <t>บริษัท ซอฟต์แวร์ ไดเร็ค จำกัด 1,064,714.20 บาท
บริษัท ธิน โซลูชั่นซิสเต็มส์ จำกัด 1,088,618.00 บาท
คอร์ปอเรชั่น เทคโนโลยี โซลูชั่น จำกัด 1,089,046.00 บาท</t>
  </si>
  <si>
    <t>บริษัท ซอฟต์แวร์ ไดเร็ค จำกัด จำนวนเงิน 1,064,714.20 บาท</t>
  </si>
  <si>
    <t>5/2568 ลงวันที่ 16 ม.ค. 2568</t>
  </si>
  <si>
    <t>9</t>
  </si>
  <si>
    <t>ห้างหุ้นส่วนจำกัด ยูเนี่ยนเปอร์เฟคท์ 3,781,251.60 บาท
บริษัท สยามนคร จำกัด 3,650,000.00 บาท
บริษัท บีไมน์ โปรดักท์ จำกัด 3,652,980.00 บาท
บริษัท เค.เอส.ซี.คลีนนิ่ง เซอร์วิส จำกัด 3,799,900.00 บาท
บริษัท สหสามัคคีบริการ จำกัด 3,860,000.00 บาท
บริษัท เอพี แคร์ จำกัด 3,758,400.00 บาท
บริษัท อีโค เคมิคอลส์ แอนด์ เซอร์วิส จำกัด 3,777,840.00 บาท</t>
  </si>
  <si>
    <t>บริษัท สยามนคร จำกัด จำนวนเงิน 3,650,000.00 บาท</t>
  </si>
  <si>
    <t>6/2568 ลงวันที่ 16 ม.ค. 2568</t>
  </si>
  <si>
    <t>10</t>
  </si>
  <si>
    <t>จ้างเหมาพนักงานขับรถ</t>
  </si>
  <si>
    <t>บริษัท สุโขทัย แมเนจเม้นท์ แอนด์ เซอร์วิส จำกัด 2,101,938.00 บาท
บริษัท ช. พัฒนาคาร์เรนท์ จำกัด 2,100,110.40 บาท
บริษัท วีอาร์ จ๊อบโปร จำกัด 2,048,647.68 บาท
บริษัท เอต้า เมเนจเมนท์ 1 จำกัด 2,140,171.20 บาท
บริษัท เซคเคินด์ ซอน จำกัด 2,024,611.20 บาท
บริษัท พีพีดี เกรทเท็สต์ จำกัด 2,074,944.00 บาท
บริษัท สมาร์ท แคนน่อน จำกัด 2,275,000.00 บาท</t>
  </si>
  <si>
    <t>บริษัท เซคเคินด์ ซอน จำกัด จำนวนเงิน 2,024,611.20 บาท</t>
  </si>
  <si>
    <t>7/2568 ลงวันที่ 17 ม.ค. 2568</t>
  </si>
  <si>
    <t>11</t>
  </si>
  <si>
    <t>จ้างบำรุงรักษาโครงการควบคุมความปลอดภัยบนเครื่องคอมพิวเตอร์ให้เป็นไปตามมาตรฐาน (Desktop Management) และระบบยืนยันตัวบุคคล (Active Directory)</t>
  </si>
  <si>
    <t>บริษัท อิลลูมิโน สมาร์ท เทค จำกัด 1,280,000.00 บาท
บริษัท เอทีเอ็นที เทคโนโลยี จำกัด 1,290,000.00 บาท
บริษัท เอส เอ็ม คอนซัลติ้ง จำกัด 1,260,000.00 บาท</t>
  </si>
  <si>
    <t>บริษัท เอส เอ็ม คอนซัลติ้ง จำกัด จำนวนเงิน 1,260,000.00 บาท</t>
  </si>
  <si>
    <t>8/2568 ลงวันที่ 17 ม.ค. 2568</t>
  </si>
  <si>
    <t>12</t>
  </si>
  <si>
    <t>จ้างเหมาบริการระบบความมั่นคงปลอดภัยและการเฝ้าระวังภัยคุกคาม
ทางไซเบอร์ (Cyber Security Managed Services)</t>
  </si>
  <si>
    <t>บริษัท ไซเบอร์ตรอน จำกัด 3,839,160.00 บาท</t>
  </si>
  <si>
    <t>บริษัท ไซเบอร์ตรอน จำกัด จำนวนเงิน 3,839,160.00 บาท</t>
  </si>
  <si>
    <t>9/2568 ลงวันที่ 17 ม.ค. 2568</t>
  </si>
  <si>
    <t>13</t>
  </si>
  <si>
    <t>จ้างเหมาเก็บเอกสารที่คลังเอกสาร</t>
  </si>
  <si>
    <t>บริษัท กรุงเทพคลังเอกสาร จำกัด 521,143.50 บาท</t>
  </si>
  <si>
    <t>บริษัท กรุงเทพคลังเอกสาร จำกัด จำนวนเงิน 521,143.50 บาท</t>
  </si>
  <si>
    <t>10/2568 ลงวันที่  17 ม.ค. 2568</t>
  </si>
  <si>
    <t>14</t>
  </si>
  <si>
    <t>จ้างบำรุงรักษาระบบ ERP, RFCS, Audit fee และบำรุงรักษา Software Microsoft Dynamic AX 2012, K2, Database Tuning</t>
  </si>
  <si>
    <t>บริษัท โอเพ่น เทคโนโลยี่ จำกัด (มหาชน) 5,496,000.00 บาท</t>
  </si>
  <si>
    <t>บริษัท โอเพ่น เทคโนโลยี่ จำกัด (มหาชน) จำนวนเงิน 5,496,000.00 บาท</t>
  </si>
  <si>
    <t>11/2568 ลงวันที่ 20 ม.ค. 2568</t>
  </si>
  <si>
    <t>15</t>
  </si>
  <si>
    <t>จ้างบำรุงรักษา Website AIS และ Website AIP Thailand</t>
  </si>
  <si>
    <t>บริษัท ยูนิกซ์เดฟ จำกัด 690,000.00 บาท
บริษัท บียอนด์ ดิจิทัล จำกัด 719,000.00 บาท
บริษัท ซอฟต์เลค จำกัด 600,999.99 บาท
บริษัท โอเพ่น เทคโนโลยี่ จำกัด (มหาชน) 738,000.00 บาท</t>
  </si>
  <si>
    <t>บริษัท ซอฟต์เลค จำกัด จำนวนเงิน 600,999.99 บาท</t>
  </si>
  <si>
    <t>12/2568 ลงวันที่ 20 ม.ค. 2568</t>
  </si>
  <si>
    <t>16</t>
  </si>
  <si>
    <t>จ้างบำรุงรักษาระบบ e-Learning</t>
  </si>
  <si>
    <t>บริษัท คลาวด์ ด็อกเตอร์ จำกัด 399,000.00 บาท
บริษัท ยูนิกซ์เดฟ จำกัด 400,000.00 บาท
บริษัท ซอฟต์เลค จำกัด 323,232.99 บาท
บริษัท ลานเกียร์ เทคโนโลยี จำกัด 341,330.00 บาท
บริษัท ไอ ทรานฟอร์ม จำกัด 382,000.00 บาท</t>
  </si>
  <si>
    <t>บริษัท ซอฟต์เลค จำกัด จำนวนเงิน 323,232.99 บาท</t>
  </si>
  <si>
    <t>13/2568 ลงวันที่ 20 ม.ค. 2568</t>
  </si>
  <si>
    <t>17</t>
  </si>
  <si>
    <t>เช่าใช้บริการณ์อินเตอร์เน็ต</t>
  </si>
  <si>
    <t>บริษัท ทริปเปิลที บรอดแบนด์ จำกัด (มหาชน) 487,920.00 บาท</t>
  </si>
  <si>
    <t>บริษัท ทริปเปิลที บรอดแบนด์ จำกัด (มหาชน) จำนวนเงิน 487,920.00 บาท</t>
  </si>
  <si>
    <t>14/2568 ลงวันที่ 20 ม.ค. 2568</t>
  </si>
  <si>
    <t>18</t>
  </si>
  <si>
    <t>จ้างบำรุงรักษาเครื่องคอมพิวเตอร์แม่ข่ายระบบงาน และอุปกรณ์ต่อพ่วงภายในศูนย์ข้อมูลหลัก (Datacenter)</t>
  </si>
  <si>
    <t>บริษัท ไอ-ทรี อินโนเวทีฟ เซอร์วิสเซส จำกัด 2,687,840.00 บาท
บริษัท เคมิท กรุ๊ป จำกัด 2,670,720.00 บาท</t>
  </si>
  <si>
    <t>บริษัท เคมิท กรุ๊ป จำกัด จำนวนเงิน 2,670,720.00 บาท</t>
  </si>
  <si>
    <t>15/2568 ลงวันที่ 21 ม.ค. 2568</t>
  </si>
  <si>
    <t>19</t>
  </si>
  <si>
    <t>จ้างบำรุงรักษาระบบบุคลากร (eHRM)</t>
  </si>
  <si>
    <t>บริษัท มายเอชอาร์ จำกัด 934,739.20 บาท</t>
  </si>
  <si>
    <t>บริษัท มายเอชอาร์ จำกัด จำนวนเงิน 934,739.20 บาท</t>
  </si>
  <si>
    <t>16/2568 ลงวันที่ 21 ม.ค. 2568</t>
  </si>
  <si>
    <t>20</t>
  </si>
  <si>
    <t>จ้างเหมาบริการเจ้าหน้าที่คุ้มครองข้อมูลส่วนบุคคล (DPO)</t>
  </si>
  <si>
    <t>บริษัท อัลฟ่าเซค จำกัด 2,600,000.00 บาท</t>
  </si>
  <si>
    <t>บริษัท อัลฟ่าเซค จำกัด จำนวนเงิน 2,600,000.00 บาท</t>
  </si>
  <si>
    <t>17/2568 ลงวันที่ 21 ม.ค. 2568</t>
  </si>
  <si>
    <t>21</t>
  </si>
  <si>
    <t>เช่ารถยนต์ส่วนกลาง 3 คัน (ม.ค.-มี.ค. 68)</t>
  </si>
  <si>
    <t>บริษัท ทรู ลีสซิ่ง จำกัด 175,266.00 บาท</t>
  </si>
  <si>
    <t>บริษัท ทรู ลีสซิ่ง จำกัด จำนวนเงิน 175,266.00 บาท</t>
  </si>
  <si>
    <t>18/2568 ลงวันที่ 23 ม.ค. 2568</t>
  </si>
  <si>
    <t>22</t>
  </si>
  <si>
    <t xml:space="preserve">เช่าใช้ระบบป้องกันความปลอดภัยเครื่องคอมพิวเตอร์ (Endpoint Protection) </t>
  </si>
  <si>
    <t>บริษัท เท็น ฟอร์เวิร์ด จำกัด 3,500,000.00 บาท
บริษัท เอ็ม เอฟ อี ซี จำกัด (มหาชน) 3,531,000.00 บาท</t>
  </si>
  <si>
    <t>บริษัท เท็น ฟอร์เวิร์ด จำกัด จำนวนเงิน 3,500,000.00 บาท</t>
  </si>
  <si>
    <t>19/2568 ลงวันที่ 24 ม.ค. 2568</t>
  </si>
  <si>
    <t>23</t>
  </si>
  <si>
    <t>เช่าใช้ระบบจดหมายอิเล็กทรอนิกส์ (e-mail) และพื้นที่จัดเก็บข้อมูลของสำนักงานบนระบบ Microsoft Office 365</t>
  </si>
  <si>
    <t>คัดเลือก</t>
  </si>
  <si>
    <t>บริษัท เก้าพันวา จำกัด 10,349,040.00 บาท
บริษัท อินดิจี จำกัด (มหาชน) 11,584,890.00 บาท</t>
  </si>
  <si>
    <t>บริษัท เก้าพันวา จำกัด จำนวนเงิน 10,180,000.00 บาท</t>
  </si>
  <si>
    <t>20/2568 ลงวันที่ 24 ม.ค. 2568</t>
  </si>
  <si>
    <t>24</t>
  </si>
  <si>
    <t>เช่าใช้ลิขสิทธิ์ Software License PDF Editor</t>
  </si>
  <si>
    <t>บริษัท ซอฟต์แวร์ ไดเร็ค จำกัด 1,412,400.00 บาท
บริษัท ธิน โซลูชั่นซิสเต็มส์ จำกัด 1,508,700.00 บาท
คอร์ปอเรชั่น เทคโนโลยี โซลูชั่น จำกัด 1,502,280.00 บาท</t>
  </si>
  <si>
    <t>บริษัท ซอฟต์แวร์ ไดเร็ค จำกัด จำนวนเงิน 1,412,400.00 บาท</t>
  </si>
  <si>
    <t>21/2568 ลงวันที่ 24 ม.ค. 2568</t>
  </si>
  <si>
    <t>25</t>
  </si>
  <si>
    <t>จ้างบำรุงรักษาระบบบริหารจัดการเอกสารอิเล็กทรอนิกส์ DRMS (Document and Records Management System)</t>
  </si>
  <si>
    <t>บริษัท ยูนิกซ์เดฟ จำกัด 1,700,000.00 บาท</t>
  </si>
  <si>
    <t>บริษัท ยูนิกซ์เดฟ จำกัด จำนวนเงิน 1,700,000.00 บาท</t>
  </si>
  <si>
    <t>22/2568 ลงวันที่ 27 ม.ค. 2568</t>
  </si>
  <si>
    <t>26</t>
  </si>
  <si>
    <t>จ้างเหมาบริการการให้บริการอิเล็กทรอนิกส์ (E-Service)</t>
  </si>
  <si>
    <t>บริษัท สหสามัคคีบริการ จำกัด 6,750,000.00 บาท
บริษัท คลาวด์ ด็อกเตอร์ จำกัด 6,945,494.94 บาท</t>
  </si>
  <si>
    <t>บริษัท คลาวด์ ด็อกเตอร์ จำกัด จำนวนเงิน 6,945,494.94 บาท</t>
  </si>
  <si>
    <t>23/2568 ลงวันที่ 28 ม.ค. 2568</t>
  </si>
  <si>
    <t>27</t>
  </si>
  <si>
    <t>จ้างบำรุงรักษาระบบ Flight Permit Online System (FPOS)</t>
  </si>
  <si>
    <t>บริษัท สกาย ไอซีที จำกัด (มหาชน) 2,830,150.00 บาท
บริษัท โสมาภา อินฟอร์เมชั่น เทคโนโลยี จำกัด (มหาชน) 2,788,848.00 บาท</t>
  </si>
  <si>
    <t>บริษัท โสมาภา อินฟอร์เมชั่น เทคโนโลยี จำกัด (มหาชน) จำนวนเงิน 2,788,848.00 บาท</t>
  </si>
  <si>
    <t>24/2568 ลงวันที่ 28 ม.ค. 2568</t>
  </si>
  <si>
    <t>28</t>
  </si>
  <si>
    <t>จ้างเหมาบริการสำหรับงานขึ้นทะเบียนหนังสือผู้บังคับหรือปล่อยอากาศยานซึ่งไม่มีนักบิน และงานอนุญาตให้ทำการบินสำหรับอากาศยานซึ่งไม่มีนักบิน</t>
  </si>
  <si>
    <t>บริษัท คลาวด์ ด็อกเตอร์ จำกัด 796,000.00 บาท
บริษัท สาม หก ศูนย์ ควอลิตี้ แมนเนจเม้นท์ จำกัด 701,000.00 บาท
บริษัท โฟร์ พี เอส โซลูชั่น จำกัด 788,400.00 บาท
บริษัท พีพีดี เกรทเท็สต์ จำกัด 673,329.60 บาท
บริษัท สมาร์ท แคนน่อน จำกัด 804,500.00 บาท</t>
  </si>
  <si>
    <t>บริษัท สาม หก ศูนย์ ควอลิตี้ แมนเนจเม้นท์ จำกัด จำนวนเงิน 701,000.00 บาท</t>
  </si>
  <si>
    <t>25/2568 ลงวันที่ 29 ม.ค. 2568</t>
  </si>
  <si>
    <t>29</t>
  </si>
  <si>
    <t>จ้างเหมารักษาความปลอดภัย</t>
  </si>
  <si>
    <t>บริษัท รักษาความปลอดภัย แอนด์ เซอร์วิส เอส.ที.ที.ทวีทรัพย์ จำกัด 950,976.00 บาท
บริษัท รักษาความปลอดภัย ท็อป โพรเทค จำกัด 965,568.00 บาท
บริษัท รักษาความปลอดภัย บิลเลี่ยน การ์ด จำกัด 1,001,520.00 บาท
บริษัท รักษาความปลอดภัย บี.เอ็ม.บี.พี.คลีนนิ่ง จำกัด 1,600,000.00 บาท
บริษัท สมาร์ท แคนน่อน จำกัด 1,017,500.00 บาท</t>
  </si>
  <si>
    <t>บริษัท รักษาความปลอดภัย แอนด์ เซอร์วิส เอส.ที.ที.ทวีทรัพย์ จำกัด จำนวนเงิน 950,976.00 บาท</t>
  </si>
  <si>
    <t>26/2568 ลงวันที่ 29 ม.ค. 2568</t>
  </si>
  <si>
    <t>30</t>
  </si>
  <si>
    <t>เช่าใช้ระบบบริหารจัดการข้อมูลส่วนบุคคล เพื่อให้เป็นไปตาม พ.ร.บ. คุ้มครองข้อมูลส่วนบุคคล พ.ศ. 2562 (PDPA Management System)</t>
  </si>
  <si>
    <t>บริษัท โค้ดดิ้ง ฮับ จำกัด 9,650,918.50 บาท
บริษัท ซีเคียวริตี้ พิทช์ จำกัด 9,100,000.00 บาท
บริษัท อินโนเทค คอร์ป จำกัด 9,400,110.50 บาท</t>
  </si>
  <si>
    <t>บริษัท ซีเคียวริตี้ พิทช์ จำกัด จำนวนเงิน 9,100,000.00 บาท</t>
  </si>
  <si>
    <t>27/2568 ลงวันที่ 31 ม.ค. 2568</t>
  </si>
  <si>
    <t>31</t>
  </si>
  <si>
    <t>การจัดซื้อจัดจ้างตามหนังสือ ด่วนที่สุด ที่ กค (กวจ) 0405.2/ว 179 ลว 9 เม.ย. 2561</t>
  </si>
  <si>
    <t>32</t>
  </si>
  <si>
    <t>จัดซื้อหมึก Ribbon สำหรับเครื่องพิมพ์บัตรเจ้าหน้าที่</t>
  </si>
  <si>
    <t>บริษัท วัลแคน เทคโนโลยี จำกัด จำนวนเงิน 29,425.00 บาท</t>
  </si>
  <si>
    <t>การจัดซื้อจัดจ้างตามหนังสือ ด่วนที่สุด ที่ กค 0405.4/ว 322 ลว 24 ส.ค. 2560 (2.2.1-2)</t>
  </si>
  <si>
    <t>682-PO0001 ลงวันที่ 3 ก.พ. 2568</t>
  </si>
  <si>
    <t>33</t>
  </si>
  <si>
    <t>เช่าพัฒนาช่องทางการสื่อสาร (Bandwidth)</t>
  </si>
  <si>
    <t>บริษัท แอดวานซ์ ไวร์เลส เน็ทเวอร์ค จำกัด 487,920.00 บาท</t>
  </si>
  <si>
    <t>บริษัท แอดวานซ์ ไวร์เลส เน็ทเวอร์ค จำกัด จำนวนเงิน 487,920.00 บาท</t>
  </si>
  <si>
    <t>28/2568 ลงวันที่ 6 ก.พ. 2568</t>
  </si>
  <si>
    <t>34</t>
  </si>
  <si>
    <t>ค่าถ่ายเอกสาร สัมมนาเชิงปฏิบัติการ เรื่อง การรับนโยบายจากคณะกรรมการกำกับฯ เพื่อกำหนดทิศทางการดำเนินงานของ กพท.</t>
  </si>
  <si>
    <t>J J Siam Pattana Co.,Ltd.
Best Western Chatuchak จำนวนเงิน 2,230.00 บาท</t>
  </si>
  <si>
    <t>35</t>
  </si>
  <si>
    <t>จ้างทำนามบัตร</t>
  </si>
  <si>
    <t>ห้างหุ้นส่วนสามัญ โอเมก้า กราฟฟิค จำนวนเงิน 2,140.00 บาท</t>
  </si>
  <si>
    <t>36</t>
  </si>
  <si>
    <t>ซื้อตรายาง 58 ชิ้น</t>
  </si>
  <si>
    <t>ห้างหุ้นส่วนสามัญ โอเมก้า กราฟฟิค จำนวนเงิน 9,956.89 บาท</t>
  </si>
  <si>
    <t>37</t>
  </si>
  <si>
    <t>จัดซื้อนามบัตร 100 ใบ</t>
  </si>
  <si>
    <t>ห้างหุ้นส่วนสามัญ โอเมก้า กราฟฟิก จำนวนเงิน 214.00 บาท</t>
  </si>
  <si>
    <t>38</t>
  </si>
  <si>
    <t>39</t>
  </si>
  <si>
    <t>ป้ายฉาก 2 หน้า</t>
  </si>
  <si>
    <t>บริษัท ออฟฟิศเมท (ไทย) จำกัด จำนวนเงิน 5,340.08 บาท</t>
  </si>
  <si>
    <t>40</t>
  </si>
  <si>
    <t>จ้างพิมพ์กระดาษคำตอบแบบฝน</t>
  </si>
  <si>
    <t>ห้างหุ้นส่วนจำกัด ธนาสุ เพรส จำนวนเงิน 17,500.00 บาท</t>
  </si>
  <si>
    <t>682-PO0002 ลงวันที่ 6 มี.ค. 2568</t>
  </si>
  <si>
    <t>41</t>
  </si>
  <si>
    <t>เครื่องทำลายเอกสาร แบบตัดละเอียด จำนวน 2 เครื่อง</t>
  </si>
  <si>
    <t>บริษัท 108 โอเอ จำกัด จำนวนเงิน 74,900.00 บาท</t>
  </si>
  <si>
    <t>682-PO0003 ลงวันที่ 7 มี.ค. 2568</t>
  </si>
  <si>
    <t>42</t>
  </si>
  <si>
    <t>เครื่องสแกนเนอร์ จำนวน 3 เครื่อง</t>
  </si>
  <si>
    <t>บริษัท 108 โอเอ จำกัด จำนวนเงิน 48,150.00 บาท</t>
  </si>
  <si>
    <t>682-PO0004 ลงวันที่ 7 มี.ค. 2568</t>
  </si>
  <si>
    <t>43</t>
  </si>
  <si>
    <t>ตู้ล็อกเกอร์เก็บสัมภาระส่วนตัวสำหรับผู้เข้าสอบ จำนวน 3 ตู้</t>
  </si>
  <si>
    <t>บริษัท เอสเอส เอ็นเตอร์ไพรส์ ไลท์ติ้ง จำกัด จำนวนเงิน 19,163.70 บาท</t>
  </si>
  <si>
    <t>682-PO0005 ลงวันที่ 7 มี.ค. 2568</t>
  </si>
  <si>
    <t>44</t>
  </si>
  <si>
    <t>เช่ารถยนต์ส่วนกลาง 3 คัน (เม.ย.67-ธ.ค.72)</t>
  </si>
  <si>
    <t>บริษัท สปีดี้ เอ็กเพรส จำกัด 4,206,600.00 บาท</t>
  </si>
  <si>
    <t>บริษัท สปีดี้ เอ็กเพรส จำกัด จำนวนเงิน 4,206,600.00 บาท</t>
  </si>
  <si>
    <t>29/2568 ลงวันที่ 14 มี.ค. 2568</t>
  </si>
  <si>
    <t>45</t>
  </si>
  <si>
    <t>เช่ารถยนต์เพื่อรับและส่งคณะผู้ตรวจสอบ FAA ระหว่างวันที่ 8-13 มีนาคม 2568</t>
  </si>
  <si>
    <t>บริษัท การุณย์กรุ๊ป จำกัด จำนวนเงิน 68,480.00 บาท</t>
  </si>
  <si>
    <t>การจัดซื้อจัดจ้างตามระเบียบฯ ข้อ 79 วรรค 2</t>
  </si>
  <si>
    <t>46</t>
  </si>
  <si>
    <t>จ้างทำนามบัตร ผอ.กพท.</t>
  </si>
  <si>
    <t>ห้างหุ้นส่วนสามัญ โอเมก้า กราฟฟิค จำนวนเงิน 2,568.00 บาท</t>
  </si>
  <si>
    <t>47</t>
  </si>
  <si>
    <t>จ้างงานจัดทำรายงานประจำปี เพื่อเผยแพร่ภารกิจและผลดำเนินการ</t>
  </si>
  <si>
    <t>บริษัท ดาวฤกษ์ คอมมูนิเคชั่นส์ จำกัด 500,000.00 บาท
บริษัท รักดี ครีเอท จำกัด 449,400.00 บาท</t>
  </si>
  <si>
    <t>บริษัท รักดี ครีเอท จำกัด จำนวนเงิน 449,400.00 บาท</t>
  </si>
  <si>
    <t>เป็นผู้มีคุณสมบัติและข้อเสนอทางเทคนิค
ถูกต้องครบถ้วนและเป็นผู้ได้คะแนนรวมสูงสุด</t>
  </si>
  <si>
    <t>30/2568 ลงวันที่ 18 มี.ค. 2568</t>
  </si>
  <si>
    <t>48</t>
  </si>
  <si>
    <t xml:space="preserve">การซื้ออุปกรณ์และเครื่องใช้สำหรับรับรอง ผอ. กพท. </t>
  </si>
  <si>
    <t>บริษัท สรรพสินค้าเซ็นทรัล จำกัด สาขาลาดพร้าว จำนวนเงิน 1,683.00 บาท</t>
  </si>
  <si>
    <t>49</t>
  </si>
  <si>
    <t>บริษัท วัลแคน เทคโนโลยี จำกัด จำนวนเงิน 6,420.00 บาท</t>
  </si>
  <si>
    <t>50</t>
  </si>
  <si>
    <t>จ้างทำตรายาง จำนวน 3 อัน</t>
  </si>
  <si>
    <t>ร้านพิมไทยดีไซน์ จำนวนเงิน 650.00 บาท</t>
  </si>
  <si>
    <t>51</t>
  </si>
  <si>
    <t>52</t>
  </si>
  <si>
    <t>จ้างตรวจประเมินมาตรการการรักษาความมั่นคงปลอดภัยทางไซเบอร์ (Cybersecurity Audit)</t>
  </si>
  <si>
    <t>บริษัท เอซิส โปรเฟสชั่นนัล เซ็นเตอร์ จำกัด 428,000.00 บาท</t>
  </si>
  <si>
    <t>บริษัท เอซิส โปรเฟสชั่นนัล เซ็นเตอร์ จำกัด จำนวนเงิน 428,000.00 บาท</t>
  </si>
  <si>
    <t>31/2568 ลงวันที่ 8 เม.ย. 2568</t>
  </si>
  <si>
    <t>53</t>
  </si>
  <si>
    <t>ซื้อน้ำมันเชื้อเพลิงรถยนต์ส่วนกลาง จำนวน 3 คัน</t>
  </si>
  <si>
    <t>บริษัท ปตท. น้ำมันและการค้าปลีก จำกัด (มหาชน) จำนวนเงิน 1,500.00 บาท</t>
  </si>
  <si>
    <t>54</t>
  </si>
  <si>
    <t xml:space="preserve">ซื้อพวงมาลาดอกไม้สด จำนวน 1 พวง สำหรับวางในพิธีเนื่องในวันที่ระลึกกองทัพอากาศและวันกองทัพอากาศ ในวันพุธ ที่ 9 เม.ย. 2568 เวลา 08.10 น. ณ อนุสาวรีย์ทหารอากาศ (บริเวณหน้ากองบัญชาการกองทัพอากาศ) </t>
  </si>
  <si>
    <t>ร้านดอกไม้พนาพันธุ์ จำนวนเงิน 2,500.00 บาท</t>
  </si>
  <si>
    <t>55</t>
  </si>
  <si>
    <t>56</t>
  </si>
  <si>
    <t>บริษัท ปตท. น้ำมันและการค้าปลีก จำกัด (มหาชน) จำนวนเงิน 1,800.00 บาท</t>
  </si>
  <si>
    <t>57</t>
  </si>
  <si>
    <t xml:space="preserve">จ้างจัดประชุมคณะทำงานด้านการขนส่งทางอากาศของอาเซียน ครั้งที่ 51 และครั้งที่ 52 </t>
  </si>
  <si>
    <t>บริษัท ซีเอ็มโอ จำกัด (มหาชน) 12,791,047.50 บาท</t>
  </si>
  <si>
    <t>บริษัท ซีเอ็มโอ จำกัด (มหาชน) จำนวนเงิน 12,489,307.50 บาท</t>
  </si>
  <si>
    <t>32/2568 ลงวันที่ 11 เม.ย. 2568</t>
  </si>
  <si>
    <t>58</t>
  </si>
  <si>
    <t>จ้างเหมาบริการพนักงานบริการเพื่อสนับสนุนการปฏิบัติงานของผู้บริหารระดับสูงและสำนักกรรมการและผู้อำนวยการ</t>
  </si>
  <si>
    <t>บริษัท สาม หก ศูนย์ ควอลิตี้ แมนเนจเม้นท์ จำกัด 346,680.00 บาท</t>
  </si>
  <si>
    <t>บริษัท สาม หก ศูนย์ ควอลิตี้ แมนเนจเม้นท์ จำกัด จำนวนเงิน 346,680.00 บาท</t>
  </si>
  <si>
    <t>33/2568 ลงวันที่ 11 เม.ย. 2568</t>
  </si>
  <si>
    <t>59</t>
  </si>
  <si>
    <t>เช่าใช้ลิขสิทธิ์ภาพ Photo stock และ vector วีดิโอสำหรับใช้ในงานกราฟฟิค
และตัดต่อ</t>
  </si>
  <si>
    <t>บริษัท นัมเบอร์ 24 จำกัด 160,500.00 บาท</t>
  </si>
  <si>
    <t>บริษัท นัมเบอร์ 24 จำกัด จำนวนเงิน 160,500.00 บาท</t>
  </si>
  <si>
    <t>34/2568 ลงวันที่ 22 เม.ย. 2568</t>
  </si>
  <si>
    <t>60</t>
  </si>
  <si>
    <t>จ้างบำรุงรักษาระบบเก็บข้อมูลและประมวลผลข้อมูลด้านความปลอดภัยในการบินของประเทศ (State Safety Data Collection and Processing System: SDCPS)</t>
  </si>
  <si>
    <t>บริษัท ทูเซเว่นตี้ เอวิเอชั่น คอน ซัลแทนส์ (ไทยแลนด์) จำกัด 1,338,570.00 บาท</t>
  </si>
  <si>
    <t>บริษัท ทูเซเว่นตี้ เอวิเอชั่น คอนซัลแทนส์ (ไทยแลนด์) จำกัด จำนวนเงิน 1,070,856.00 บาท</t>
  </si>
  <si>
    <t>เป็นผู้มีคุณสมบัติและข้อเสนอทางเทคนิค ถูกต้องครบถ้วนและเป็นผู้เสนอราคาต่ำสุด</t>
  </si>
  <si>
    <t>35/2568 ลงวันที่ 28 เม.ย. 2568</t>
  </si>
  <si>
    <t>61</t>
  </si>
  <si>
    <t>จ้างทำตรายาง เห็นชอบแบบก่อสร้าง 
จำนวน 1 อัน</t>
  </si>
  <si>
    <t>ห้างหุ้นส่วนสามัญ โอเมก้า กราฟฟิค จำนวนเงิน 535.00 บาท</t>
  </si>
  <si>
    <t>62</t>
  </si>
  <si>
    <t>63</t>
  </si>
  <si>
    <t>บริษัท แกรนด์หลานหลวง จำกัด จำนวนเงิน 9,500.00 บาท</t>
  </si>
  <si>
    <t>64</t>
  </si>
  <si>
    <t>ซื้อตรายางเพื่อใช้ในภารกิจของรองผู้อำนวยการ สายงานบริหารและพัฒนาองค์กร (รบพ.)</t>
  </si>
  <si>
    <t>ห้างหุ้นส่วนสามัญ โอเมก้า กราฟฟิค จำนวนเงิน 3,402.60 บาท</t>
  </si>
  <si>
    <t>65</t>
  </si>
  <si>
    <t>จ้างทำนามบัตร รบพ. จำนวน 200 ใบ</t>
  </si>
  <si>
    <t>ห้างหุ้นส่วนสามัญ โอเมก้า กราฟฟิค จำนวนเงิน 428.00 บาท</t>
  </si>
  <si>
    <t>66</t>
  </si>
  <si>
    <t>เช่าห้องประชุม สำหรับจัดประชุมเชิงปฏิบัติการ หัวข้อ Risk Assessment in Aviation Security</t>
  </si>
  <si>
    <t>บริษัท หาดใหญ่ซิกเนเจอร์ จำกัด 
(สาขา 00001) จำนวนเงิน 8,490.00 บาท</t>
  </si>
  <si>
    <t>67</t>
  </si>
  <si>
    <t>เช่ารถ สำหรับจัดประชุมเชิงปฏิบัติการ หัวข้อ Risk Assessment in Aviation Security</t>
  </si>
  <si>
    <t>บริษัท เวิลด์คลาส เรนท์ อะ คาร์ จำกัด
(Worldclass Rent a Car Co.,Ltd. (Owner)) จำนวนเงิน 5,144.56 บาท</t>
  </si>
  <si>
    <t>68</t>
  </si>
  <si>
    <t>บริษัท เวิลด์คลาส เรนท์ อะ คาร์ จำกัด
(Worldclass Rent a Car Co.,Ltd. (Owner)) จำนวนเงิน 3,954.72 บาท</t>
  </si>
  <si>
    <t>69</t>
  </si>
  <si>
    <t>จ้างทำนามบัตร ผจก.ฝ่ายมาตรฐานอากาศยานซึ่งไม่มีนักบิน</t>
  </si>
  <si>
    <t>ห้างหุ้นส่วนสามัญ โอเมก้า กราฟฟิค จำนวนเงิน 214.00 บาท</t>
  </si>
  <si>
    <t>70</t>
  </si>
  <si>
    <t xml:space="preserve">เช่าห้องประชุมจัดการประชุมคณะอนุกรรมการบริหารจัดการห้วงอากาศ ครั้งที่ 1/2568 </t>
  </si>
  <si>
    <t>บริษัท วิภาวดีรังสิตโฮเต็ล จำกัด จำนวนเงิน 7,500.00 บาท</t>
  </si>
  <si>
    <t>682-PO0006 ลงวันที่ 22 พ.ค. 2568</t>
  </si>
  <si>
    <t>71</t>
  </si>
  <si>
    <t xml:space="preserve">จ้างทำบัตรประจำตัวเจ้าหน้าที่ของรัฐ (Pre Printed Card) </t>
  </si>
  <si>
    <t>บริษัท ทอปปังเอจ (ประเทศไทย) จำกัด จำนวนเงิน 20,330.00 บาท</t>
  </si>
  <si>
    <t>682-PO0007 ลงวันที่ 26 พ.ค. 2568</t>
  </si>
  <si>
    <t>72</t>
  </si>
  <si>
    <t xml:space="preserve">ซื้อครุภัณฑ์สำรวจ ชุดกล้องระดับอัตโนมัติ (Automatic Level) </t>
  </si>
  <si>
    <t>บริษัท ซี เอส ที อินสทรูเม้นท์ (ไทยแลนด์) จำกัด จำนวนเงิน 22,000.00 บาท</t>
  </si>
  <si>
    <t>682-PO0008 ลงวันที่ 26 พ.ค. 2568</t>
  </si>
  <si>
    <t>73</t>
  </si>
  <si>
    <t>ซื้อรูปพระฉายาลักษณ์ พานพุ่ม พานดอกไม้ และธง ในการจัดตั้งโต๊ะหมู่ประดิษฐานพระฉายาลักษณ์สมเด็จพระนางเจ้าฯ พระบรมราชินี พร้อมเครื่องราชสักการะ เนื่องในโอกาสวันเฉลิม
พระชนมพรรษา 3 มิถุนายน 2568 และของทุกปี</t>
  </si>
  <si>
    <t>ร้านศิริภัณฑ์ จำนวนเงิน 4,730.00 บาท</t>
  </si>
  <si>
    <t>74</t>
  </si>
  <si>
    <t>บริษัท บอนเน่ เวเคชั่น จำกัด 541,000.00 บาท</t>
  </si>
  <si>
    <t>บริษัท บอนเน่ เวเคชั่น จำกัด จำนวนเงิน 541,000.00 บาท</t>
  </si>
  <si>
    <t>36/2568 ลงวันที่ 30 พ.ค. 2568</t>
  </si>
  <si>
    <t>75</t>
  </si>
  <si>
    <t>76</t>
  </si>
  <si>
    <t>ซื้อ Jeppesen Manual</t>
  </si>
  <si>
    <t>บริษัท ไทย เจนเนอรัล เอวิเอชั่น เทคโนโลยี จำกัด จำนวนเงิน 82,350.00 บาท</t>
  </si>
  <si>
    <t>682-PO0009 ลงวันที่ 6 มิ.ย. 2568</t>
  </si>
  <si>
    <t>77</t>
  </si>
  <si>
    <t>ซื้อหมึกพิมพ์ใบอนุญาตผู้ประจำหน้าที่</t>
  </si>
  <si>
    <t>บริษัท โปรโทนเนอร์ คอร์ปอเรท จำกัด จำนวนเงิน 42,109.85 บาท</t>
  </si>
  <si>
    <t>682-PO0010 ลงวันที่ 9 มิ.ย. 2568</t>
  </si>
  <si>
    <t>78</t>
  </si>
  <si>
    <t>ซื้อเครื่องมัลติมีเดียโปรเจคเตอร์ ระดับ XGA ขนาด 4500 ANSI Lumen</t>
  </si>
  <si>
    <t>บริษัท พี. เอส. สมาร์ท เทคโนโลยี จำกัด จำนวนเงิน 56,710.00 บาท</t>
  </si>
  <si>
    <t>682-PO0011 ลงวันที่ 17 มิ.ย. 2568</t>
  </si>
  <si>
    <t>79</t>
  </si>
  <si>
    <t>ซื้อเครื่องทำลายเอกสาร แบบตัดละเอียด จำนวน 1 เครื่อง</t>
  </si>
  <si>
    <t>บริษัท ยูนิค บิสซิเนส 
เซ็นเตอร์ จำกัด จำนวนเงิน 31,550.00 บาท</t>
  </si>
  <si>
    <t>682-PO0012 ลงวันที่ 20 มิ.ย. 2568</t>
  </si>
  <si>
    <t>80</t>
  </si>
  <si>
    <t>ค่าเช่ารถงานสัมมนาเชิงปฏิบัติการหลักสูตร Aviation Security Exercise Workshop ระหว่างวันที่ 14-20 มิ.ย. 68</t>
  </si>
  <si>
    <t>บริษัท 168 CARRENT จำนวนเงิน 10,000.00 บาท</t>
  </si>
  <si>
    <t>81</t>
  </si>
  <si>
    <t>ค่าเช่าห้องประชุมงานสัมมนาเชิงปฏิบัติการ
หลักสูตร Aviation Security Exercise Workshop ระหว่างวันที่ 14-20 มิ.ย. 68</t>
  </si>
  <si>
    <t>ห้างหุ้นส่วนจำกัด ดีบุญ พร็อพเพอร์ตี้
DBOON PROPERTY LIMITED PARTNERSHIP จำนวนเงิน 9,500.00 บาท</t>
  </si>
  <si>
    <t>82</t>
  </si>
  <si>
    <t>จ้างทำตรายาง จำนวน 2 อัน</t>
  </si>
  <si>
    <t>บริษัท พีพี แสตมป์ จำกัด จำนวนเงิน 700.00 บาท</t>
  </si>
  <si>
    <t>83</t>
  </si>
  <si>
    <t>จ้างออกแบบพิมพ์รายงานด้านความปลอดภัยประจำปี 2567</t>
  </si>
  <si>
    <t>บริษัท สามเจริญพาณิชย์ (กรุงเทพ) จำกัด 190,000.00 บาท</t>
  </si>
  <si>
    <t>บริษัท สามเจริญพาณิชย์ (กรุงเทพ) จำกัด จำนวนเงิน 190,000.00 บาท</t>
  </si>
  <si>
    <t>37/2568 ลงวันที่ 25 มิ.ย. 2568</t>
  </si>
  <si>
    <t>84</t>
  </si>
  <si>
    <t>จ้างปรับปรุงซุ้มเฉลิมพระเกียรติพระบรมฉายาลักษณ์พระบาทสมเด็จพระปรเมนทรรามาธิบดีศรีสินทรมหาวชิราลงกรณ พระวชิรเกล้าเจ้าอยู่หัว (รัชกาลที่ 10)</t>
  </si>
  <si>
    <t>บริษัท พีเจ 168 จำกัด จำนวนเงิน 57,673.00 บาท</t>
  </si>
  <si>
    <t>682-PO0013 ลงวันที่ 25 มิ.ย. 2568</t>
  </si>
  <si>
    <t>85</t>
  </si>
  <si>
    <t>จ้างส่งเสริมสภาพแวดล้อมและคุณภาพชีวิตพนักงานด้านจิตสังคม</t>
  </si>
  <si>
    <t>บริษัท ซิซีฟัส สเปซ จำกัด 222,000.00 บาท</t>
  </si>
  <si>
    <t>38/2568 ลงวันที่ 27 มิ.ย. 2568</t>
  </si>
  <si>
    <t>86</t>
  </si>
  <si>
    <t xml:space="preserve">จ้างทำนามบัตรผู้จัดการฝ่ายบริหารทุนมนุษย์ จำนวน 100 ใบ </t>
  </si>
  <si>
    <t>บริษัท ซีเคเอชบี กรุ๊ป จำกัด (สำนักงานใหญ่) จำนวนเงิน 225.70 บาท</t>
  </si>
  <si>
    <t>87</t>
  </si>
  <si>
    <t>ซื้อพานพุ่ม จำนวน 1 พาน</t>
  </si>
  <si>
    <t>88</t>
  </si>
  <si>
    <t>89</t>
  </si>
  <si>
    <t xml:space="preserve">เช่าห้องเพื่อจัดประชุมศูนย์บริหารจัดการห้วงอากาศ (ประเทศไทย) 
หรือ ศูนย์ AMC ครั้งที่ 3/2568 </t>
  </si>
  <si>
    <t>682-PO0014 ลงวันที่ 2 ก.ค. 2568</t>
  </si>
  <si>
    <t>90</t>
  </si>
  <si>
    <t>ซื้อวัสดุคอมพิวเตอร์ในระบบสารสนเทศ</t>
  </si>
  <si>
    <t>บริษัท ไทยสมาร์ท เซอร์วิส จำกัด 140,913.65 บาท</t>
  </si>
  <si>
    <t>บริษัท ไทยสมาร์ท เซอร์วิส จำกัด จำนวนเงิน 140,913.65 บาท</t>
  </si>
  <si>
    <t>39/2568 ลงวันที่ 8 ก.ค. 2568</t>
  </si>
  <si>
    <t>91</t>
  </si>
  <si>
    <t>ซื้อของที่ระลึกมอบให้กับหน่วยงานที่คณะ กพท.เข้าพบปะหารือในการเข้าร่วมการประชุม High-Level Aviation Week และ Asia Pacific Summit for Aviation Safety และ ICAO Asia Pacific Regional Aviation Training Symposium 2025 ระหว่างวันที่ 14-17 กรกฎาคม 2568 ณ สาธารณรัฐสิงคโปร์</t>
  </si>
  <si>
    <t>JIM THOMPSON The Thai Silk Co., Ltd. จำนวนเงิน 7,552.50 บาท</t>
  </si>
  <si>
    <t>92</t>
  </si>
  <si>
    <t>บริษัท เฮสเตอร์ แอนด์ แกรนเดอร์ จำกัด (สำนักงานใหญ่) จำนวนเงิน 1,967.75 บาท</t>
  </si>
  <si>
    <t>93</t>
  </si>
  <si>
    <t xml:space="preserve">ซื้อของที่ระลึกมอบให้กับหน่วยงานที่คณะ กพท.เข้าพบปะหารือในการเข้าร่วมการประชุมระดับผู้อำนวยการสำนักงานการบินพลเรือน ภูมิภาคเอเชียและแปซิฟิกครั้งที่ 60 (60th Conference of Directors General of Civil Aviation, Asia and Pacific Regions: 60th DGCA Conference) และ Directors General of Civil Aviation Programme on Aviation Safety (DGCAs Programme on Aviation Safety) ระหว่างวันที่ 27 กรกฎาคม – 3 สิงหาคม 2568 
ณ เมืองเซนได ประเทศญี่ปุ่น 
</t>
  </si>
  <si>
    <t>JIM THOMPSON The Thai Silk Co., Ltd. จำนวนเงิน 5,700.00 บาท</t>
  </si>
  <si>
    <t>94</t>
  </si>
  <si>
    <t>บริษัท เฮสเตอร์ แอนด์ แกรนเดอร์ จำกัด (สำนักงานใหญ่) จำนวนเงิน 3,280.20 บาท</t>
  </si>
  <si>
    <t>95</t>
  </si>
  <si>
    <t>Central Pattana Public Company Limited (Hug Craft) จำนวนเงิน 850.00 บาท</t>
  </si>
  <si>
    <t>96</t>
  </si>
  <si>
    <t xml:space="preserve">จ้างทำนามบัตร ผอ.กพท. </t>
  </si>
  <si>
    <t>ห้างหุ้นส่วนสามัญ โอเมก้า กราฟฟิค จำนวนเงิน 3,210.00 บาท</t>
  </si>
  <si>
    <t>97</t>
  </si>
  <si>
    <t>ซื้อวัสดุสำนักงาน</t>
  </si>
  <si>
    <t>บริษัท คอนทินิวอัสฟอร์ม แอนด์ คอมพิวเตอร์ จำกัด 570,291.87 บาท
บริษัท 6 กุมภา จำกัด 821,979.00 บาท
บริษัท วิธวินท์ เทรดดิ้ง จำกัด 753,280.00 บาท
บริษัท ร็อคพีค จำกัด 607,213.00 บาท
บริษัท ดั๊บเบิ้ล เอ ดิจิตอล ซินเนอร์จี จำกัด 621,538.31  บาท
บริษัท ดิ อาร์ท คอร์ปอเรชั่น จำกัด 710,000.00 บาท
ห้างหุ้นส่วนจำกัด ทีทีเอ็มเอ็ม จัสมิน 750,000.00 บาท</t>
  </si>
  <si>
    <t>บริษัท คอนทินิวอัสฟอร์ม แอนด์ คอมพิวเตอร์ จำกัด จำนวนเงิน 570,291.87 บาท</t>
  </si>
  <si>
    <t>40/2568 ลงวันที่ 17 ก.ค. 2568</t>
  </si>
  <si>
    <t>98</t>
  </si>
  <si>
    <t>ซื้อน้ำดื่มเพื่อบริการประชาชนที่มาติดต่อสำนักงาน ณ บริเวณ ชั้น 7 กพท. จำนวน 179 ถัง</t>
  </si>
  <si>
    <t>บริษัท เอ็ม. วอเตอร์ จำกัด จำนวนเงิน 9,959.56 บาท</t>
  </si>
  <si>
    <t>99</t>
  </si>
  <si>
    <t>เช่าห้องประชุมการสัมมนาหัวข้อวัฒนธรรมการปฏิบัติอย่างเป็นธรรมสำหรับองค์กร
ด้านการบินพลเรือน (Just Culture for CAO Executives)</t>
  </si>
  <si>
    <t>บริษัท วิภาวดีรังสิตโฮเต็ล จำกัด จำนวนเงิน 30,000.00 บาท</t>
  </si>
  <si>
    <t>682-PO0015 ลงวันที่ 21 ก.ค. 2568</t>
  </si>
  <si>
    <t>100</t>
  </si>
  <si>
    <t>ซื้ออุปกรณ์จัดพิธีถวายสัตย์ปฏิญาณเพื่อเป็น
ข้าราชการที่ดีและพลังของแผ่นดิน</t>
  </si>
  <si>
    <t>บริษัท แกรนด์ อินฟอร์เมชั่น เทคโนโลยี จำกัด
ใบสำคัญรับเงิน ออกโดยนางพนมรัตน์ จันทรานนท์ จำนวนเงิน 1,550.00 บาท</t>
  </si>
  <si>
    <t>101</t>
  </si>
  <si>
    <t>บริษัท แกรนด์ อินฟอร์เมชั่น เทคโนโลยี จำกัด
ใบสำคัญรับเงิน ออกโดยนางพนมรัตน์ จันทรานนท์ จำนวนเงิน 7,255.00 บาท</t>
  </si>
  <si>
    <t>102</t>
  </si>
  <si>
    <t>จ้างทำตรายาง จำนวน 9 อัน</t>
  </si>
  <si>
    <t>ห้างหุ้นส่วนจำกัด สากลตรายางและการพิมพ์ จำนวนเงิน 834.60 บาท</t>
  </si>
  <si>
    <t>103</t>
  </si>
  <si>
    <t>104</t>
  </si>
  <si>
    <t xml:space="preserve">เช่าอุปกรณ์สำหรับการสัมมนา ระดับบริหาร กพท.: การทบทวนยุทธศาสตร์ กพท. ระยะ 5 ปี พ.ศ. 2567-2571 และจัดทำแผนปฏิบัติการ และแผนบริหารความเสี่ยง ประจำปี 2568 </t>
  </si>
  <si>
    <t>บริษัท แมจิก เอ็นเตอร์ไพรส์ จำกัด (สาขาที่ 00001) จำนวนเงิน 5,900.00 บาท</t>
  </si>
  <si>
    <t>105</t>
  </si>
  <si>
    <t>ซื้อโทรทัศน์ แอล อี ดี (LED TV) แบบ Smart TV ขนาด 65 นิ้ว พร้อมขาตั้ง</t>
  </si>
  <si>
    <t>บริษัท แสงชัย อีเล็คโทรนิค จำกัด จำนวนเงิน 35,680.00 บาท</t>
  </si>
  <si>
    <t>682-PO0016 ลงวันที่ 7 ส.ค. 2568</t>
  </si>
  <si>
    <t>106</t>
  </si>
  <si>
    <t>งานแบบสำรวจเพื่อการพัฒนา Employee Engagement and Contribution</t>
  </si>
  <si>
    <t>มูลนิธิเพื่อสถาบันเพิ่มผลผลิตแห่งชาติ 428,000.00 บาท</t>
  </si>
  <si>
    <t>มูลนิธิเพื่อสถาบันเพิ่มผลผลิตแห่งชาติ จำนวนเงิน 428,000.00 บาท</t>
  </si>
  <si>
    <t>41/2568 ลงวันที่ 13 ส.ค. 2568</t>
  </si>
  <si>
    <t>107</t>
  </si>
  <si>
    <t xml:space="preserve">เช่าห้องประชุมเพื่อจัดสัมมนา “ยกระดับบุคลากร
ด้านการบินของไทยสู่มาตรฐานสากล” CAAT Stakeholder Forum : Advancing Thai Aviation Personnel Towards International
</t>
  </si>
  <si>
    <t>บริษัท วิภาวดีรังสิตโฮเต็ล จำกัด จำนวนเงิน 15,000.00 บาท</t>
  </si>
  <si>
    <t>682-PO0017 ลงวันที่ 18 ส.ค. 2568</t>
  </si>
  <si>
    <t>108</t>
  </si>
  <si>
    <t>จ้างจัดงานโครงการกิจกรรมรับสมัครงานและศึกษาต่อด้านการบิน Thailand Aviation Job and Education Fair ประจำปี 2568</t>
  </si>
  <si>
    <t>บริษัท อพอลโล่ คอนเนค จำกัด 571,740.00 บาท
บริษัท บิ๊ก ครีเอทีฟ จำกัด 598,500.00 บาท</t>
  </si>
  <si>
    <t>บริษัท อพอลโล่ คอนเนค จำกัด จำนวนเงิน 571,740.00 บาท</t>
  </si>
  <si>
    <t>42/2568 ลงวันที่ 19 ส.ค. 2568</t>
  </si>
  <si>
    <t>109</t>
  </si>
  <si>
    <t>KING POWER TAX FREE CO.,LTD จำนวนเงิน 1,692.00 บาท</t>
  </si>
  <si>
    <t>110</t>
  </si>
  <si>
    <t>บริษํท สรรพสินค้าเซ็นทรัล จำกัด สาขาลาดพร้าว สาขาที่ 00005 จำนวนเงิน 1,343.00 บาท</t>
  </si>
  <si>
    <t>111</t>
  </si>
  <si>
    <t>บริษัท เจ.ไอ.บี. คอมพิวเตอร์ กรุ๊ป จำกัด จำนวนเงิน 1,020.00 บาท</t>
  </si>
  <si>
    <t>จ้างทำตรายาง จำนวน 6 อัน</t>
  </si>
  <si>
    <t>ห้างหุ้นส่วนจำกัด สากลตรายางและการพิมพ์ จำนวนเงิน 1,177.00 บาท</t>
  </si>
  <si>
    <t>บริษัท เจ.ไอ.บี. คอมพิวเตอร์ กรุ๊ป จำกัด จำนวนเงิน 2,040.00 บาท</t>
  </si>
  <si>
    <t>จ้างสำรวจความพึงพอใจของประชาชนและผู้ประกอบการในการอุตสาหกรรมการบินต่อการปฏิบัติงานของ กพท. และการเผยแพร่ข้อมูล ข่าวสาร องค์ความรู้ และนวัตกรรม</t>
  </si>
  <si>
    <t>บริษัท ทริส คอร์ปอเรชั่น จำกัด 475,000.00 บาท
บริษัท ซูเปอร์โพล จำกัด 422,000.00 บาท</t>
  </si>
  <si>
    <t>บริษัท ทริส คอร์ปอเรชั่น จำกัด จำนวนเงิน 475,000.00 บาท</t>
  </si>
  <si>
    <t>43/2568 ลงวันที่ 28 ส.ค. 2568</t>
  </si>
  <si>
    <t xml:space="preserve">เช่าคอมพิวเตอร์เพื่อความต่อเนื่องในการปฏิบัติงาน จำนวน 110 เครื่อง </t>
  </si>
  <si>
    <t>บริษัท เดอะ อินฟินิตี้ ดาต้า จำกัด 497,200.00 บาท</t>
  </si>
  <si>
    <t>บริษัท เดอะ อินฟินิตี้ ดาต้า จำกัด จำนวนเงิน 497,200.00 บาท</t>
  </si>
  <si>
    <t>44/2568 ลงวันที่ 29 ส.ค. 2568</t>
  </si>
  <si>
    <t>JIM THOMPSON The Thai Silk Co., Ltd. จำนวนเงิน 8,550.00 บาท</t>
  </si>
  <si>
    <t>จ้างตรวจประเมินการรับรองมาตรฐาน ISO/IEC 27001:2022 (เพื่อรักษาสถานภาพ)</t>
  </si>
  <si>
    <t>บริษัท บีเอสไอ กรุ๊ป (ประเทศไทย) จำกัด จำนวนเงิน 37,717.50 บาท</t>
  </si>
  <si>
    <t>682-PO0018 ลงวันที่ 1 ก.ย. 2568</t>
  </si>
  <si>
    <t>ซื้อไฟสตูดิโอ พร้อมอุปกรณ์</t>
  </si>
  <si>
    <t>บริษัท อีซีมอลล์ จำกัด จำนวนเงิน 41,680.00 บาท</t>
  </si>
  <si>
    <t>682-PO0019 ลงวันที่ 1 ก.ย. 2568</t>
  </si>
  <si>
    <t>จัดซื้ออุปกรณ์พระราชพิธีพร้อมพระบรมรูปพระบาทสมเด็จพระปรเมนทรมหาอานันทมหิดล พระอัฐมรามาธิบดินทร</t>
  </si>
  <si>
    <t>ร้านบวรธงชาติ จำนวนเงิน 3,700.00 บาท</t>
  </si>
  <si>
    <t>ซื้อหมึกพิมพ์ริบบ้อนสีและบัตร PVC ขาวเปล่า สำหรับพิมพ์ใบรับรองพนักงานตรวจค้น</t>
  </si>
  <si>
    <t>บริษัท วัลแคน เทคโนโลยี จำกัด 652,486.00 บาท
บริษัท เวลทรอน คอร์ปอเรชั่น จำกัด 652,700.00 บาท
บริษัท เอส.ที.เจ. พลัส เทคโนโลยี จำกัด 619,530.00 บาท
บริษัท ออร์โธ พลัส จำกัด 1,000,000.00 บาท</t>
  </si>
  <si>
    <t xml:space="preserve"> บริษัท วัลแคน เทคโนโลยี จำกัด จำนวนเงิน 652,486.00 บาท</t>
  </si>
  <si>
    <t>45/2568 ลงวันที่ 4 ก.ย. 2568</t>
  </si>
  <si>
    <t>จ้างพิมพ์กระดาษสำหรับการออกใบอนุญาตผู้ประจำหน้าที่</t>
  </si>
  <si>
    <t>บริษัท จันวาณิชย์ ซีเคียวริตี้ พริ้นท์ติ้ง จำกัด 384,000.00 บาท</t>
  </si>
  <si>
    <t>บริษัท จันวาณิชย์ ซีเคียวริตี้ พริ้นท์ติ้ง จำกัด จำนวนเงิน 384,000.00 บาท</t>
  </si>
  <si>
    <t>46/2568 ลงวันที่ 8 ก.ย. 2568</t>
  </si>
  <si>
    <t>ซื้อของที่ระลึกมอบให้กับผู้เข้าร่วมการประชุม 
CAAT-Boeing Regulatory Affairs 
ในวันที่ 10 กันยายน 2568</t>
  </si>
  <si>
    <t>บริษัท สรรพสินค้าเซ็นทรัล จำกัด สาขาลาดพร้าว สาขาที่ 00005 จำนวนเงิน 10,000.00 บาท</t>
  </si>
  <si>
    <t>ซื้อคอมพิวเตอร์เพื่อติดตั้งระบบ AFTN</t>
  </si>
  <si>
    <t>บริษัท เอพีที เอกซ์ จำกัด จำนวนเงิน 25,466.00 บาท</t>
  </si>
  <si>
    <t>682-PO0020 ลงวันที่ 9 ก.ย. 2568</t>
  </si>
  <si>
    <t>จัดซื้อจัดจ้างทำตรายางเพิ่มเติม จำนวน 11 อัน</t>
  </si>
  <si>
    <t>หจก. สากลตรายางและการพิมพ์ (สำนักงานใหญ่) จำนวนเงิน 1,037.90 บาท</t>
  </si>
  <si>
    <t>จ้างทำตรายาง 5 อัน</t>
  </si>
  <si>
    <t>ห้างหุ้นส่วนสามัญ โอเมก้า กราฟฟิค จำนวนเงิน 1,123.50 บาท</t>
  </si>
  <si>
    <t xml:space="preserve">งานเช่ารถยนต์เพื่อรับและส่งคณะผู้ตรวจสอบจาก ICAO </t>
  </si>
  <si>
    <t>นายประเสริฐ พุฒพิทักษ์ จำนวนเงิน 44,000.00 บาท</t>
  </si>
  <si>
    <t>Central Pattana Public Company Limited (Hug craft) จำนวนเงิน 2,895.00 บาท</t>
  </si>
  <si>
    <t>บริษัท บีทูเอส จำกัด สาขาเซ็นทรัลเวิลด์พลาซ่า 
สาขาที่ 00107 จำนวนเงิน 4,080.00 บาท</t>
  </si>
  <si>
    <t>บริษัท ดีไซน์เนอร์ ดีไซน์ อินเตอร์เนชั่นแนล จำกัด จำนวนเงิน 2,760.60 บาท</t>
  </si>
  <si>
    <t>จัดซื้อพานพุ่มถวายราชสักการะพระบรมราชานุสาวรีย์
พระบาทสมเด็จพระปรเมนทรมหาอานันทมหิดล 
พระอัฐมรามาธิบดินทร จำนวน 1 พาน</t>
  </si>
  <si>
    <t>ร้านดอกไม้พนาพันธุ์ จำนวนเงิน 2,600.00 บาท</t>
  </si>
  <si>
    <t>ซื้อรถเข็นท้องแบน 4 ล้อ</t>
  </si>
  <si>
    <t>บริษัท ออฟฟิศเมท (ไทย) จํากัด จำนวนเงิน 1,190.00 บาท</t>
  </si>
  <si>
    <t>682-PO0021 ลงวันที่ 22 ก.ย. 2568</t>
  </si>
  <si>
    <t>จ้างทำตรายาง จำนวน 12 ชิ้น</t>
  </si>
  <si>
    <t>ห้างหุ้นส่วนจำกัด สากลตรายางและการพิมพ์ (สำนักงานใหญ่) จำนวนเงิน 1,380.00 บาท</t>
  </si>
  <si>
    <t xml:space="preserve">จ้างทำนามบัตรเพื่อใช้ในภารกิจของรองผู้อำนวยการ สายงานบริหารและพัฒนาองค์กร (รบพ.) เนื่องจากมีการปรับเลื่อนยศ ตามประกาศสำนักนายกรัฐมนตรี ประกาศ ณ วันที่ 12 กันยายน 2568  </t>
  </si>
  <si>
    <t>จ้างบำรุงรักษาระบบ Software Safety Oversight (SOM) System</t>
  </si>
  <si>
    <t>บริษัท ทูเซเว่นตี้ เอวิเอชั่น คอนซัลแทนส์ (ไทยแลนด์)
จำกัด 27,250,000.00 บาท</t>
  </si>
  <si>
    <t>บริษัท ทูเซเว่นตี้ เอวิเอชั่น คอนซัลแทนส์ (ไทยแลนด์) จำกัด จำนวนเงิน 27,250,000.00 บาท</t>
  </si>
  <si>
    <t>47/2568 ลงวันที่ 29 ก.ย. 2568</t>
  </si>
  <si>
    <t>จ้างเหมาบริการสำหรับงานสนับสนุนงานบริหารและพัฒนาทรัพยากรมนุษย์</t>
  </si>
  <si>
    <t>บริษัท พีพีดี เกรทเท็สต์ จำกัด 359,520.00 บาท</t>
  </si>
  <si>
    <t>บริษัท พีพีดี เกรทเท็สต์ จำกัด จำนวนเงิน 359,520.00 บาท</t>
  </si>
  <si>
    <t>48/2568 ลงวันที่ 29 ก.ย. 2568</t>
  </si>
  <si>
    <t>จ้างตรวจประเมินการรับรองมาตรฐาน ISO 9001</t>
  </si>
  <si>
    <t>บริษัท บีเอสไอ กรุ๊ป (ประเทศไทย) จำกัด จำนวนเงิน 68,480.00 บาท</t>
  </si>
  <si>
    <t>682-PO0022 ลงวันที่ 1 ต.ค. 2568</t>
  </si>
  <si>
    <t>จัดจ้างทำตรายางเพิ่มเติม จำนวน 1 รายการ (5 อัน)</t>
  </si>
  <si>
    <t>พิมพ์ไทยดีไซน์ จำนวนเงิน 930.00 บาท</t>
  </si>
  <si>
    <t>จ้างจัดทำพวงมาลา เนื่องในวันคล้ายวันสวรรคต 
พระบาทสมเด็จพระบรมชนกาธิเบศร 
มหาภูมิพลอดุลยเดชมหาราช บรมนาถบพิตร</t>
  </si>
  <si>
    <t>ร้านดอกไม้พนาพันธุ์ จำนวนเงิน 3,000.00 บาท</t>
  </si>
  <si>
    <t>14 ต.ค. 68</t>
  </si>
  <si>
    <t>ซื้อเลนส์ซูมสำหรับกล้องถ่ายรูปพร้อมอุปกรณ์</t>
  </si>
  <si>
    <t>บริษัท พาราโบล่า จำกัด จำนวนเงิน 89,900.00 บาท</t>
  </si>
  <si>
    <t>682-PO0023 ลงวันที่ 14 ต.ค. 2568</t>
  </si>
  <si>
    <t>ซื้อของที่ระลึก จำนวน 31 ชิ้น สำหรับการจัดประชุมความร่วมมือระหว่าง กพท. และ Directorate General of Civil Aviation (DGCA) อินโดนีเซีย ครั้งที่ 4</t>
  </si>
  <si>
    <t>บริษัท นารายณ์อินเตอร์เทรด จำกัด จำนวนเงิน 4,500.00 บาท</t>
  </si>
  <si>
    <t>บริษัท อุตสาหกรรมไหมไทย จำกัด จำนวนเงิน 3,325.00 บาท</t>
  </si>
  <si>
    <t>ซื้อของสมนาคุณสำหรับการตรวจสอบตามโครงการ Universal Security Audit Programme Continuous Monitoring Approach (USAP-CMA) ระหว่างวันที่ 4-18 พฤศจิกายน 2568</t>
  </si>
  <si>
    <t>Handmade 2000 Company Limited (สำนักงานใหญ่) จำนวนเงิน 7,062.00 บาท</t>
  </si>
  <si>
    <t>ร้าน MOTHERPIN จำนวนเงิน 1,240.00 บาท</t>
  </si>
  <si>
    <t>15 ต.ค. 68</t>
  </si>
  <si>
    <t>ชุดคอมพิวเตอร์ชนิด Mini PC พร้อมติดตั้ง
และลงโปรแกรมพร้อมใช้งาน จำนวน 1 ชุด</t>
  </si>
  <si>
    <t>บริษัท เอพีที เอกซ์ จำกัด จำนวนเงิน 39,200.00 บาท</t>
  </si>
  <si>
    <t>682-PO0024 ลงวันที่ 15 ต.ค. 2568</t>
  </si>
  <si>
    <t>รักจังพวงมาลัยผ้า อำนาจเจริญ จำนวนเงิน 1,475.00 บาท</t>
  </si>
  <si>
    <t>ซื้อของที่ระลึกมอบคณะผู้แทนฟิลิปปินส์ในการประชุมเจรจาการบิน ระหว่างไทย-ฟิลิปปินส์ วันที่ 21-22 ตุลาคม 2568</t>
  </si>
  <si>
    <t>บริษัท นารายณ์ภัณฑ์ จำกัด จำนวนเงิน 6,203.00 บาท</t>
  </si>
  <si>
    <t xml:space="preserve">จัดเช่าห้องประชุมเพิ่มเติมจำนวน 1 ห้อง 
ณ โรงแรม LACOL เขาใหญ่ จ.นครราชสีมา สำหรับการประชุมความร่วมมือระหว่าง กพท. และ  Directorate General of Civil Aviation (DGCA) อินโดนีเซีย ครั้งที่ 4 ระหว่างวันที่ 20-22 ตุลาคม 2568 </t>
  </si>
  <si>
    <t>บริษัท ก่อเกียรติ เขาใหญ่ จำกัด จำนวนเงิน 10,000.00 บาท</t>
  </si>
  <si>
    <t>จ้างทำตรายาง 2 อัน</t>
  </si>
  <si>
    <t>ร้านศิริญ พริ้นท์ติ้ง ช็อป จำนวนเงิน 380.00 บาท</t>
  </si>
  <si>
    <t>จ้างจัดทำฉากหลังของซุ้มเฉลิมพระเกียรติ ร. 10</t>
  </si>
  <si>
    <t>บริษัท พีเจ168 จำกัด จำนวนเงิน 28,890.00 บาท</t>
  </si>
  <si>
    <t xml:space="preserve">ซื้อวัสดุสำนักงาน (ตลับหมึกเครื่องพิมพ์เอกสาร Brother รุ่น MFC-L3750CDW) </t>
  </si>
  <si>
    <t>บริษัท ไทยสมาร์ท เซอร์วิส จำกัด จำนวนเงิน 19,078.10 บาท</t>
  </si>
  <si>
    <t>682-PO002 ลงวันที่ 28 ต.ค. 2568</t>
  </si>
  <si>
    <t>เช่ารถรับ-ส่งหัวหน้าผู้ตรวจสอบ ICAO สำหรับการตรวจสอบตามโครงการ Universal Security Audit Programme Continuous Monitoring Approach (USAP-CMA) เส้นทางระหว่างสนามบิน-โรงแรมเซ็นทารา ลาดพร้าว ในวันที่ 31 ตุลาคม 2568</t>
  </si>
  <si>
    <t>นายประเสริฐ  พุฒพิทักษ์ จำนวนเงิน 3,500.00 บาท</t>
  </si>
  <si>
    <t>จ้างจัดงานส่งเสริมการกำกับดูแลกิจการที่ดี</t>
  </si>
  <si>
    <t>บริษัท พีเพิลแวร์ จำกัด 499,690.00 บาท
บริษัท โทลล์เทค จำกัด 498,620.00 บาท
บริษัท เวล โพรดักชั่น เฮ้าส์ จำกัด 496,480.00 บาท</t>
  </si>
  <si>
    <t>บริษัท เวล โพรดักชั่น เฮ้าส์ จำกัด จำนวนเงิน 496,480.00 บาท</t>
  </si>
  <si>
    <t>49/2568 ลงวันที่ 30 ต.ค. 2568</t>
  </si>
  <si>
    <t xml:space="preserve">จ้างที่ปรึกษาโครงการสรรหาอาคารสำนักงานแห่งใหม่ </t>
  </si>
  <si>
    <t>บริษัท เคเอสบี เอ็นเตอร์ไพรส์ จำกัด 1,718,616.88 บาท</t>
  </si>
  <si>
    <t>บริษัท เคเอสบี เอ็นเตอร์ไพรส์ จำกัด จำนวนเงิน 1,718,616.88 บาท</t>
  </si>
  <si>
    <t>50/2568 ลงวันที่ 30 ต.ค. 2568</t>
  </si>
  <si>
    <t xml:space="preserve">เช่าใช้ Software เพื่อการบริหารงาน และสนับสนุนการปฏิบัติงาน (Microsoft Project, Visio, Power BI Pro) </t>
  </si>
  <si>
    <t>บริษัท เก้าพันวา จำกัด 72,118.00 บาท</t>
  </si>
  <si>
    <t>บริษัท เก้าพันวา จำกัด จำนวนเงิน 72,118.00 บาท</t>
  </si>
  <si>
    <t>51/2568 ลงวันที่ 30 ต.ค. 2568</t>
  </si>
  <si>
    <t>ซื้อพัสดุประดิษฐ์โบว์ไว้อาลัยสมเด็จพระนางเจ้าสิริกิติ์ พระบรมราชินีนาถ พระบรมราชชนนีพันปีหลวง ภายใต้โครงการรวมพลังแห่งความภัคดี ในช่วง 100 วัน แห่งการสวรรคต จำนวน 4 รายการ</t>
  </si>
  <si>
    <t>นางสาวศนิฌาห์ ตั่นเล่ง จำนวนเงิน 4,586.00 บาท</t>
  </si>
  <si>
    <t>บริษัท บีเคเค อิงค์เจ็ท จำกัด จำนวนเงิน 267.50 บาท</t>
  </si>
  <si>
    <t>จ้างพิมพ์ซองจดหมายและซองใส่เอกสาร</t>
  </si>
  <si>
    <t>บริษัท มิริว เอ็นเตอร์ไพรส์ จำกัด 248,427.25 บาท</t>
  </si>
  <si>
    <t>บริษัท มิริว เอ็นเตอร์ไพรส์ จำกัด จำนวนเงิน 248,427.25 บาท</t>
  </si>
  <si>
    <t>52/25684 ลงวันที่ 12 พ.ย. 2568</t>
  </si>
  <si>
    <t>จ้างเหมารถบัสโดยสารพร้อมคนขับ</t>
  </si>
  <si>
    <t>บริษัท แมจิค ฟลีท จำกัด จำนวนเงิน 24,000.00 บาท</t>
  </si>
  <si>
    <t>682-PO0026 ลงวันที่ 12 พ.ย. 2568</t>
  </si>
  <si>
    <t>เช่าห้องประชุมเพื่อจัดประชุม MRA-FCL Workshop ครั้งที่ 14</t>
  </si>
  <si>
    <t>บริษัท แมจิก เอ็นเตอร์ไพรส์ จำกัด จำนวนเงิน 21,000.00 บาท</t>
  </si>
  <si>
    <t>682-PO0027 ลงวันที่ 14 พ.ย. 2568</t>
  </si>
  <si>
    <t>ซื้อของที่ระลึกงานแสดงการบินและอวกาศนานาชาติดูไบ (Dubai Airshow 2025)</t>
  </si>
  <si>
    <t>บริษัท ดีวานา โกลบอล จำกัด จำนวนเงิน 4,165.00 บาท</t>
  </si>
  <si>
    <t>บริษัท ไอคอนสยาม ซิกเนเจอร์ จำกัด จำนวนเงิน 5,520.00 บาท</t>
  </si>
  <si>
    <t xml:space="preserve">เช่าห้องประชุมเพื่อเตรียมรองรับการตรวจสอบการกำกับดูแลการรักษาความปลอดภัยตามโครงการ USAP-CMA ของ ICAO ระหว่างวันที่ 4-18 พฤศจิกายน 2568 </t>
  </si>
  <si>
    <t>บริษัท โรงแรมเซ็นทรัลพลาซา จำกัด (มหาชน) จำนวนเงิน 4,000.00 บาท</t>
  </si>
  <si>
    <t>บริษัท แมจิค เอ็นเตอร์ไพรส์ จำกัด
(ASAWIN GRAND CONVENTION HOTEL) จำนวนเงิน 10,000.00 บาท</t>
  </si>
  <si>
    <t>จ้างจัดทำฉากหลังของซุ้มเพื่อแสดงความไว้อาลัย
ต่อสมเด็จพระนางเจ้าสิริกิติ์ พระบรมราชินีนาถ 
พระบรมราชชนนีพันปีหลวง</t>
  </si>
  <si>
    <t>บริษัท พีเจ168 จำกัด จำนวนเงิน 96,963.40 บาท</t>
  </si>
  <si>
    <t xml:space="preserve">งานจ้างทำไวนิลสำหรับประชาสัมพันธ์กิจกรรมบริจาคโลหิตร่วมกับสภากาชาดไทย เพื่อเป็นสาธารณกุศลฯ </t>
  </si>
  <si>
    <t>ร้านเอ้อิงค์เจ็ท ทำป้ายทุกชนิด จำนวนเงิน 1,200.00 บาท</t>
  </si>
  <si>
    <t>จ้างทำเอกสารในการจัดอบรม หลักสูตร EDTO/ETOPS Workshop ระหว่างวันที่ 17 - 21 พฤศจิกายน 2568</t>
  </si>
  <si>
    <t>ห้างหุ้นส่วนจำกัด ทริปเปิ้ล เอ ก๊อปปี้ จำนวนเงิน 3,689.36 บาท</t>
  </si>
  <si>
    <t xml:space="preserve">เช่าอุปกรณ์สำหรับจัดประชุมสัมมนาระดับบริหาร กพท. : การทบทวนยุทธศาสตร์ กพท. ระยะ 5 ปี พ.ศ. 2569-2573 และจัดทำแผนปฏิบัติการ และแผนบริหารความเสี่ยง ประจำปี 2569 ณ ห้อง Venus ชั้น 3 โรงแรม มิราเคิล แกรนด์ คอนเวนชั่น กรุงเทพฯ ระหว่างวันที่ 25-26 พฤศจิกายน 2568 เวลา 09.00-16.30 น. </t>
  </si>
  <si>
    <t>บริษัท แมจิก เอ็นเตอร์ไพรส์ จำกัด จำนวนเงิน 7000 บาท</t>
  </si>
  <si>
    <t>บริษัท แมจิก เอ็นเตอร์ไพรส์ จำกัด จำนวนเงิน 7,000.00 บาท</t>
  </si>
  <si>
    <t>ห้างหุ้นส่วนสามัญ โอเมก้า กราฟฟิค จำนวนเงิน 5,136.00 บาท</t>
  </si>
  <si>
    <t>เช่าห้องประชุมสำหรับจัดพิธีลงนามบันทึกความเข้าใจว่าด้วยความร่วมมือในการดำเนินงาน "โครงการบูรณาการและวิเคราะห์ข้อมูลด้านการขนส่งทางอากาศ"</t>
  </si>
  <si>
    <t>บริษัท แมจิก เอ็นเตอร์ไพรส์ จำกัด จำนวนเงิน 10,000.00 บาท</t>
  </si>
  <si>
    <t>จ้างจัดทำพานพุ่มดอกไม้สดหรือดอกไม้ประดิษฐ์ โทนสีเหลือง เนื่องในวันคล้ายวันพระบรมราชสมภาพพระบาทสมเด็จพระบรมชนกาธิเบศร มหาภูมิพลอดุลยเดชมหาราช บรมนาถบพิตร วันชาติ และวันพ่อแห่งชาติ 5 ธันวาคม 2568</t>
  </si>
  <si>
    <t>ของที่ระลึกมอบให้กับคณะ กพท. เข้าพบปะหารือ 
ณ กรุงปักกิ่ง และเมืองเซี่ยงไฮ้ สาธารณรัฐประชาชนจีน</t>
  </si>
  <si>
    <t>Central Pattana Public Company Limited (Hug craft) จำนวนเงิน 3,163.50 บาท</t>
  </si>
  <si>
    <t xml:space="preserve">จัดซื้อของขวัญหรือของที่ระลึก จำนวน 130 รายการ ให้แก่ผู้เข้าร่วมสัมมนา “Thailand Air Navigation Networking Forum 2025” ภายใต้แนวคิด “Shaping the Future: Elevating ANS for Thailand’s Aviation Hub” ในวันที่ 12 ธ.ค. 2568 เวลา 08.30-16.00 น. ณ โรงแรมมิราเคิล แกรนด์ คอนเวนชั่น </t>
  </si>
  <si>
    <t>บริษัท ไทยกิจ พริ้นติ้ง จำกัด (สำนักงานใหญ่) จำนวนเงิน 7725.4 บาท</t>
  </si>
  <si>
    <t>บริษัท ไทยกิจ พริ้นติ้ง จำกัด (สำนักงานใหญ่) จำนวนเงิน 7,725.40 บาท</t>
  </si>
  <si>
    <t>บริษัท รอยัล เบญจรงค์ จำกัด (สำนักงานใหญ่) จำนวนเงิน 6,612.60 บาท</t>
  </si>
  <si>
    <t>ซื้อของที่ระลึกสำหรับผู้เกษียณอายุ</t>
  </si>
  <si>
    <t>บริษัท ห้างขายทองฮั่วเซ่งเฮง จำกัด จำนวนเงิน 146,924.82 บาท</t>
  </si>
  <si>
    <t>การจัดซื้อจัดจ้างตามหนังสือ ด่วนที่สุด ที่ กค 0405.4/ว 322 ลว 24 ส.ค. 2560 (อื่นๆ ไม่รับใบสั่งซื้อ)</t>
  </si>
  <si>
    <t>จ้างจัดทำป้ายไวนิลประชาสัมพันธ์และซื้ออุปกรณ์ สำหรับจัดกิจกรรมปรับปรุงภูมิทัศน์และทำความสะอาดหน้าอาคารโตโยต้ามหานคร ในวันที่ 23 ธันวาคม 2568 เนื่องในวันคล้ายวันพระบรมราชสมภพ พระบาทสมเด็จพระบรมชนกาธิเบศร มหาภูมิพลอดุลยเดชมหาราช บรมนาถบพิตร วันชาติ และวันพ่อแห่งชาติ</t>
  </si>
  <si>
    <t>เอ้อิงค์เจ็ท ทำป้ายทุกชนิด
- จำนวนเงิน 360.00 บาท</t>
  </si>
  <si>
    <t>เอ้อิงค์เจ็ท ทำป้ายทุกชนิด
- จำนวนเงิน 570.00 บาท</t>
  </si>
  <si>
    <t>ซื้อวัสดุเชื้อเพลิงและหล่อลื่นรถยนต์ (บัตรฟลีทการ์ด) ประจำเดือนธันวาคม 2568</t>
  </si>
  <si>
    <t>น.ส.อันธิกา  ฉ่ำมา จำนวนเงิน 12,000.00 บาท</t>
  </si>
  <si>
    <t>การจัดซื้อจัดจ้างตามหนังสือ ด่วนที่สุด ที่ กค 0421.4/ว 82 ลว 28 ก.พ. 2556 จ้างเหมาบุคคลธรรมดา ไม่รับใบสั่งจ้าง รับชำระเป็นเงินสด</t>
  </si>
  <si>
    <t>นางกัลป์ปภัส  เขื่อนจารุรังสี จำนวนเงิน 12,000.00 บาท</t>
  </si>
  <si>
    <t>น.ส.อันธิกา  ฉ่ำมา  จำนวนเงิน 6,000.00 บาท</t>
  </si>
  <si>
    <t>Amendment 8 to Software License Agreement for Score ลงวันที่ 13 ม.ค. 2568</t>
  </si>
  <si>
    <t>บริษัท ธนาคารกรุงไทย จำกัด (มหาชน) จำนวนเงิน 499,999.88 บาท</t>
  </si>
  <si>
    <t>บริษัท ซีซีฟัส สเปซ จำกัด จำนวนเงิน 222,000.00 บาท</t>
  </si>
  <si>
    <t>จ้างทำความสะอาดอาคารและสถานที่ภายใน กพท.</t>
  </si>
  <si>
    <t xml:space="preserve">ค่าเช่าสถานที่และอุปกรณ์ในการประชุมสัมมนาเชิงปฏิบัติการเพื่อเพิ่มประสิทธิภาพ
ในการกำกับดูแลการปฏิบัติงานของ กพท. 
ให้บรรลุเป้าหมายตามนโยบาย Aviation Hub และ Safety/Securities ตามมาตรฐานสากล 
</t>
  </si>
  <si>
    <t>จ้างจัดประชุมความร่วมมือระหว่างสิงคโปร์-ไทย ครั้งที่ 7</t>
  </si>
  <si>
    <t>ซื้ออุปกรณ์เพื่อใช้อำนวยความสะดวกในการประชุม และซื้อของที่ระลึกมอบให้กับหัวหน้าคณะผู้ตรวจสอบจาก ICAO</t>
  </si>
  <si>
    <t>จัดซื้อของที่ระลึกมอบให้กับผู้เข้าร่วมประชุมจากสำนักงานการบินสหพันธรัฐมาเลเซีย (CAAM) ในวันที่ 29 สิงหาคม 2568</t>
  </si>
  <si>
    <t>ซื้อของที่ระลึกมอบให้กับผู้เข้าร่วมการประชุมสมัชชาองค์การการบินพลเรือนระหว่างประเทศ ครั้งที่ 42 และพิธีส่งมอบเครื่องบิน Boeing 737 ของสายการบินไทยเวียตเจ็ท ระหว่างวันที่ 21 กันยายน 2568 ถึงวันที่ 5 ตุลาคม 2568</t>
  </si>
  <si>
    <t>จ้างทำนามบัตร จำนวน 1 รายการ (ผจก. ASC)</t>
  </si>
  <si>
    <t>เช่าห้องประชุม จัดพิธีลงนามบันทึกข้อตกลงว่าด้วยความร่วมมือด้านการส่งเสริมการใช้เชื้อเพลิงอากาศยานยั่งยืน วันที่ 17 พฤศจิกายน 2568</t>
  </si>
  <si>
    <t>จ้างจัดพวงมาลา สำหรับเข้าร่วมพิธีวางพวงมาลาถวายบังคมพระบรมราชานุสรณ์พระบาทสมเด็จพระมงกุฎเกล้าเจ้าอยู่หัว เนื่องในโอกาสวันคล้ายวันสวรรคตครบ 100 ปี</t>
  </si>
  <si>
    <t>จ้างทำนามบัตรเพื่อใช้ในภารกิจของ ผอ.กพท.</t>
  </si>
  <si>
    <t>บริษัท ธนาคารกรุงไทย จำกัด (มหาชน) จำนวนเงิน 220,000.00 บาท</t>
  </si>
  <si>
    <t>ซื้อบัตรเปล่า 1,000 ใบ</t>
  </si>
  <si>
    <t>ตารางที่ 1 จำนวนงานจัดซื้อจัดจ้างรายเดือน จำแนกตามวิธีการจัดซื้อจัดจ้าง ประจำปี พ.ศ. 2568</t>
  </si>
  <si>
    <t>งาน/เดือน</t>
  </si>
  <si>
    <t>เฉพาะเจาะจง อื่นๆ</t>
  </si>
  <si>
    <t xml:space="preserve">กราฟแสดงจำนวนงานจัดซื้อจัดจ้าง จำแนกตามวิธีการจัดซื้อจัดจ้าง ประจำปี พ.ศ. 2568 </t>
  </si>
  <si>
    <t>ม.ค.</t>
  </si>
  <si>
    <t>ก.พ.</t>
  </si>
  <si>
    <t>มี.ค.</t>
  </si>
  <si>
    <t>เม.ย.</t>
  </si>
  <si>
    <t>พ.ค.</t>
  </si>
  <si>
    <t>มิ.ย.</t>
  </si>
  <si>
    <t>ก.ค.</t>
  </si>
  <si>
    <t>ส.ค.</t>
  </si>
  <si>
    <t>ก.ย.</t>
  </si>
  <si>
    <t>ต.ค.</t>
  </si>
  <si>
    <t>พ.ย.</t>
  </si>
  <si>
    <t>ธ.ค.</t>
  </si>
  <si>
    <t>รวม</t>
  </si>
  <si>
    <t>QTY</t>
  </si>
  <si>
    <t>%</t>
  </si>
  <si>
    <t>ตารางที่ 2 จำนวนเงินงบประมาณการจัดซื้อจัดจ้าง จำแนกตามวิธีการจัดซื้อจัดจ้าง ประจำปี พ.ศ. 2568</t>
  </si>
  <si>
    <t>วิธีการจัดซื้อจัดจ้าง</t>
  </si>
  <si>
    <t>จำนวนงาน/รายการ</t>
  </si>
  <si>
    <t>งบประมาณการจัดซื้อจัดจ้าง</t>
  </si>
  <si>
    <t>วิธีคัดเลือก</t>
  </si>
  <si>
    <t>วิธีเฉพาะเจาะจง</t>
  </si>
  <si>
    <t>ตารางที่ 3 จำนวนเงินงบประมาณการจัดซื้อจัดจ้างรายเดือน จำแนกตามวิธีการจัดซื้อจัดจ้าง ประจำปี พ.ศ. 2568</t>
  </si>
  <si>
    <t>งบประมาณ/เดือน</t>
  </si>
  <si>
    <t>รวมจำนวนเงินงบประมาณ</t>
  </si>
  <si>
    <t>กราฟแสดงจำนวนเงินงบประมาณการจัดซื้อจัดจ้าง เปรียบเทียบกับวงเงินสัญญา 
จำแนกตามวิธีการจัดซื้อจัดจ้าง ประจำปี พ.ศ. 2568</t>
  </si>
  <si>
    <t>Total Budget</t>
  </si>
  <si>
    <t>Budget Actual</t>
  </si>
  <si>
    <t>Total Actual</t>
  </si>
  <si>
    <t>วงเงินสัญญา</t>
  </si>
  <si>
    <t>จำนวน(งาน)</t>
  </si>
  <si>
    <t>ร้อยละ จำนวน</t>
  </si>
  <si>
    <t>ร้อยละ วงเงินสัญญา</t>
  </si>
  <si>
    <t>Diff</t>
  </si>
  <si>
    <t>Diff จากงบประมาณ</t>
  </si>
  <si>
    <t>ร้อยละ Diff</t>
  </si>
  <si>
    <t>% Lower</t>
  </si>
  <si>
    <t>สรุปผลการดำเนินการจัดซื้อจัดจ้างในรอบเดือน มกราคม พ.ศ. 2568</t>
  </si>
  <si>
    <t>วันที่ 31 เดือน มกราคม พ.ศ. 2568</t>
  </si>
  <si>
    <t>112</t>
  </si>
  <si>
    <t>113</t>
  </si>
  <si>
    <t>114</t>
  </si>
  <si>
    <t>บริษัท ธนาคารกรุงไทย จำกัด (มหาชน) จำนวนเงิน 500,000.00 บาท</t>
  </si>
  <si>
    <t>ซื้อวัสดุเชื้อเพลิงและหล่อลื่นรถยนต์ (บัตรฟลีทการ์ด) ปี 2569</t>
  </si>
  <si>
    <t>ซื้อวัสดุเชื้อเพลิงและหล่อลื่นรถยนต์ (บัตรฟลีทการ์ด) ปี 2568</t>
  </si>
  <si>
    <t>จ้างทำความสะอาดห้องทำงาน ERD ประจำ ทสภ. และ ทดม. ปี 2568</t>
  </si>
  <si>
    <t>จ้างทำความสะอาดห้องทำงาน OPS ประจำ ทสภ. ปี 2568</t>
  </si>
  <si>
    <t>จ้างทำความสะอาดห้องทำงาน OPS ประจำท่าอากาศยานสุวรรณภูมิ ปี 2569</t>
  </si>
  <si>
    <t>น.ส.อันธิกา  ฉ่ำมา จำนวนเงิน 6,000.00 บาท</t>
  </si>
  <si>
    <t>จ้างทำความสะอาดห้องทำงาน ERD ประจำท่าอากาศยานสุวรรณภูมิ ปี 2569</t>
  </si>
  <si>
    <t>จ้างทำความสะอาดห้องทำงาน ERD ประจำท่าอากาศยานดอนเมือง ปี 2569</t>
  </si>
  <si>
    <t>สรุปผลการดำเนินการจัดซื้อจัดจ้างในรอบเดือน กุมภาพันธ์ พ.ศ. 2568</t>
  </si>
  <si>
    <t>วันที่ 28 เดือน กุมภาพันธ์ พ.ศ. 2568</t>
  </si>
  <si>
    <t>สรุปผลการดำเนินการจัดซื้อจัดจ้างในรอบเดือน มีนาคม พ.ศ. 2568</t>
  </si>
  <si>
    <t>วันที่ 31 เดือน มีนาคม พ.ศ. 2568</t>
  </si>
  <si>
    <t>สรุปผลการดำเนินการจัดซื้อจัดจ้างในรอบเดือน เมษายน พ.ศ. 2568</t>
  </si>
  <si>
    <t>วันที่ 30 เดือน เมษายน พ.ศ. 2568</t>
  </si>
  <si>
    <t>สรุปผลการดำเนินการจัดซื้อจัดจ้างในรอบเดือน พฤษภาคม พ.ศ. 2568</t>
  </si>
  <si>
    <t>วันที่ 31 เดือน พฤษภาคม พ.ศ. 2568</t>
  </si>
  <si>
    <t>สรุปผลการดำเนินการจัดซื้อจัดจ้างในรอบเดือน มิถุนายน พ.ศ. 2568</t>
  </si>
  <si>
    <t>วันที่ 30 เดือน มิถุนายน พ.ศ. 2568</t>
  </si>
  <si>
    <t>สรุปผลการดำเนินการจัดซื้อจัดจ้างในรอบเดือน กรกฎาคม พ.ศ. 2568</t>
  </si>
  <si>
    <t>วันที่ 31 เดือน กรกฎาคม พ.ศ. 2568</t>
  </si>
  <si>
    <t>สรุปผลการดำเนินการจัดซื้อจัดจ้างในรอบเดือน สิงหาคม พ.ศ. 2568</t>
  </si>
  <si>
    <t>วันที่ 31 เดือน สิงหาคม พ.ศ. 2568</t>
  </si>
  <si>
    <t>สรุปผลการดำเนินการจัดซื้อจัดจ้างในรอบเดือน กันยายน พ.ศ. 2568</t>
  </si>
  <si>
    <t>วันที่ 30 เดือน กันยายน พ.ศ. 2568</t>
  </si>
  <si>
    <t>สรุปผลการดำเนินการจัดซื้อจัดจ้างในรอบเดือน ตุลาคม พ.ศ. 2568</t>
  </si>
  <si>
    <t>วันที่ 31 เดือน ตุลาคม พ.ศ. 2568</t>
  </si>
  <si>
    <t>สรุปผลการดำเนินการจัดซื้อจัดจ้างในรอบเดือน พฤศจิกายน พ.ศ. 2568</t>
  </si>
  <si>
    <t>วันที่ 30 เดือน พฤศจิกายน พ.ศ. 2568</t>
  </si>
  <si>
    <t>สรุปผลการดำเนินการจัดซื้อจัดจ้างในรอบเดือน ธันวาคม พ.ศ. 2568</t>
  </si>
  <si>
    <t>วันที่ 31 เดือน ธันวาคม พ.ศ. 2568</t>
  </si>
  <si>
    <t>วิธีประกาศเชิญชวนทั่วไป (ประกวดราคาอิเล็กทรอนิกส์ (e-bidding))</t>
  </si>
  <si>
    <t>ไม่ได้ทำในรูปแบบสัญญา โดยทำเป็นบันทึกข้อตกลง ตามหนังสือที่ กพท 20/PM 1111 ลงวันที่ 20 พ.ย. 2567 (โครงการต่อเนื่อง งบประมาณปี 2568)</t>
  </si>
  <si>
    <t>ไม่ได้ทำในรูปแบบสัญญา โดยทำเป็นบันทึกข้อตกลง ตามหนังสือที่ กพท 20/PM1124 ลงวันที่ 22 พ.ย. 2567 (โครงการต่อเนื่อง งบประมาณปี 2568)</t>
  </si>
  <si>
    <t>ไม่ได้ทำในรูปแบบสัญญา โดยทำเป็นบันทึกข้อตกลง ตามหนังสือที่ กพท 20/PM1265 ลงวันที่ 18 ธ.ค. 2567 (โครงการต่อเนื่อง งบประมาณปี 2568)</t>
  </si>
  <si>
    <t>ไม่ได้ทำในรูปแบบสัญญา โดยทำเป็นบันทึกข้อตกลง ตามหนังสือที่ กพท 18/GE 14 ลงวันที่ 6 ม.ค. 2568</t>
  </si>
  <si>
    <t>ไม่ได้ทำในรูปแบบสัญญา โดยทำเป็นบันทึกข้อตกลง ตามหนังสือที่ กพท 20/CO 39 ลงวันที่ 6 ม.ค. 2568</t>
  </si>
  <si>
    <t>ไม่ได้ทำในรูปแบบสัญญา โดยทำเป็นบันทึกข้อตกลง ตามหนังสือที่ กพท 18/HD 243 ลงวันที่ 6 ม.ค. 2568</t>
  </si>
  <si>
    <t>ไม่ได้ทำในรูปแบบสัญญา โดยทำเป็นบันทึกข้อตกลง ตามหนังสือที่ กพท 02/GJ 117 ลงวันที่ 6 ม.ค. 2568</t>
  </si>
  <si>
    <t>ไม่ได้ทำในรูปแบบสัญญา โดยทำเป็นบันทึกข้อตกลง ตามหนังสือที่ กพท 02/GJ 120 ลงวันที่ 6 ม.ค. 2568</t>
  </si>
  <si>
    <t>ไม่ได้ทำในรูปแบบสัญญา โดยทำเป็นบันทึกข้อตกลง ตามหนังสือที่ กพท 08/TM 359 ลงวันที่ 6 ม.ค. 2568</t>
  </si>
  <si>
    <t>ไม่ได้ทำในรูปแบบสัญญา โดยทำเป็นบันทึกข้อตกลง ตามหนังสือที่ กพท 04 (GQ)/325 ลงวันที่ 6 ม.ค. 2568</t>
  </si>
  <si>
    <t>ไม่ได้ทำในรูปแบบสัญญา โดยทำเป็นบันทึกข้อตกลง ตามหนังสือที่ กพท. 02/BC 180 ลงวันที่ 6 ม.ค. 2568</t>
  </si>
  <si>
    <t>ไม่ได้ทำในรูปแบบสัญญา โดยทำเป็นบันทึกข้อตกลง ตามหนังสือที่ กพท 02/BC 194 ลงวันที่ 6 ม.ค. 2568</t>
  </si>
  <si>
    <t>ไม่ได้ทำในรูปแบบสัญญา โดยทำเป็นบันทึกข้อตกลง ตามหนังสือที่ กพท 18/GE 454 ลงวันที่ 6 ม.ค. 2568</t>
  </si>
  <si>
    <t>ไม่ได้ทำในรูปแบบสัญญา โดยทำเป็นบันทึกข้อตกลง ตามหนังสือที่ กพท 20/CO 347 ลงวันที่ 6 ม.ค. 2568</t>
  </si>
  <si>
    <t>ไม่ได้ทำในรูปแบบสัญญา โดยทำเป็นบันทึกข้อตกลง ตามหนังสือที่ กพท 09/GG 508 ลงวันที่ 6 ม.ค. 2568</t>
  </si>
  <si>
    <t>ไม่ได้ทำในรูปแบบสัญญา โดยทำเป็นบันทึกข้อตกลง ตามหนังสือที่ กพท 02/BC 300 ลงวันที่ 6 ม.ค. 2568</t>
  </si>
  <si>
    <t>ไม่ได้ทำในรูปแบบสัญญา โดยทำเป็นบันทึกข้อตกลง ตามหนังสือที่ กพท 02/GJ 299 ลงวันที่ 6 ม.ค. 2568</t>
  </si>
  <si>
    <t>ไม่ได้ทำในรูปแบบสัญญา โดยทำเป็นบันทึกข้อตกลง ตามหนังสือที่ กพท 02/GJ 298 ลงวันที่ 6 ม.ค. 2568</t>
  </si>
  <si>
    <t>ไม่ได้ทำในรูปแบบสัญญา โดยทำเป็นบันทึกข้อตกลง ตามหนังสือที่ กพท. 12/GK 1203 ลงวันที่ 6 ม.ค. 2568</t>
  </si>
  <si>
    <t>ไม่ได้ทำในรูปแบบสัญญา โดยทำเป็นบันทึกข้อตกลง ตามหนังสือที่ กพท 12/GK 1228 ลงวันที่ 6 ม.ค. 2568</t>
  </si>
  <si>
    <t>ไม่ได้ทำในรูปแบบสัญญา โดยทำเป็นบันทึกข้อตกลง ตามหนังสือที่ กพท 07/GU 666 ลงวันที่ 6 ม.ค. 2568</t>
  </si>
  <si>
    <t>ไม่ได้ทำในรูปแบบสัญญา โดยทำเป็นบันทึกข้อตกลง ตามหนังสือที่ กพท 20/CO 465 ลงวันที่ 6 ม.ค. 2568</t>
  </si>
  <si>
    <t>ไม่ได้ทำในรูปแบบสัญญา โดยทำเป็นบันทึกข้อตกลง ตามหนังสือที่ กพท 12/GK 1490 ลงวันที่ 6 ม.ค. 2568</t>
  </si>
  <si>
    <t>ไม่ได้ทำในรูปแบบสัญญา โดยทำเป็นบันทึกข้อตกลง ตามหนังสือที่ กพท 12/GK 1491 ลงวันที่ 6 ม.ค. 2568</t>
  </si>
  <si>
    <t>ไม่ได้ทำในรูปแบบสัญญา โดยทำเป็นบันทึกข้อตกลง ตามหนังสือที่ กพท 18/GE 1042 ลงวันที่ 6 ม.ค. 2568</t>
  </si>
  <si>
    <t>ไม่ได้ทำในรูปแบบสัญญา โดยทำเป็นบันทึกข้อตกลง ตามหนังสือที่ กพท 18/GE 1068 ลงวันที่ 6 ม.ค. 2568</t>
  </si>
  <si>
    <t>ไม่ได้ทำในรูปแบบสัญญา โดยทำเป็นบันทึกข้อตกลง ตามหนังสือที่ กพท 20/CO 544 ลงวันที่ 6 ม.ค. 2568</t>
  </si>
  <si>
    <t>ไม่ได้ทำในรูปแบบสัญญา โดยทำเป็นบันทึกข้อตกลง ตามหนังสือที่ กพท 04 (GQ)/802 ลงวันที่ 6 ม.ค. 2568</t>
  </si>
  <si>
    <t>ไม่ได้ทำในรูปแบบสัญญา โดยทำเป็นบันทึกข้อตกลง ตามหนังสือที่ กพท 04 (GQ)/827 ลงวันที่ 6 ม.ค. 2568</t>
  </si>
  <si>
    <t>ไม่ได้ทำในรูปแบบสัญญา โดยทำเป็นบันทึกข้อตกลง ตามหนังสือที่ กพท 02/BC 394 ลงวันที่ 6 ม.ค. 2568</t>
  </si>
  <si>
    <t>ไม่ได้ทำในรูปแบบสัญญา โดยทำเป็นบันทึกข้อตกลง ตามหนังสือที่ กพท 10/GP 1599 ลงวันที่ 6 ม.ค. 2568</t>
  </si>
  <si>
    <t>ไม่ได้ทำในรูปแบบสัญญา โดยทำเป็นบันทึกข้อตกลง ตามหนังสือที่ กพท 20/CO 598 ลงวันที่ 6 ม.ค. 2568</t>
  </si>
  <si>
    <t>ไม่ได้ทำในรูปแบบสัญญา โดยทำเป็นบันทึกข้อตกลง ตามหนังสือที่ กพท 14/GC 575 ลงวันที่ 6 ม.ค. 2568</t>
  </si>
  <si>
    <t>ไม่ได้ทำในรูปแบบสัญญา โดยทำเป็นบันทึกข้อตกลง ตามหนังสือที่ กพท 17/PD 264 ลงวันที่ 6 ม.ค. 2568</t>
  </si>
  <si>
    <t>ไม่ได้ทำในรูปแบบสัญญา โดยทำเป็นบันทึกข้อตกลง ตามหนังสือที่ กพท 04 (GQ)/955 ลงวันที่ 6 ม.ค. 2568</t>
  </si>
  <si>
    <t>ไม่ได้ทำในรูปแบบสัญญา โดยทำเป็นบันทึกข้อตกลง ตามหนังสือที่ กพท 05(GW)/1452 ลงวันที่ 6 ม.ค. 2568</t>
  </si>
  <si>
    <t>ไม่ได้ทำในรูปแบบสัญญา โดยทำเป็นบันทึกข้อตกลง ตามหนังสือที่ กพท 04 (GQ)/935 ลงวันที่ 6 ม.ค. 2568</t>
  </si>
  <si>
    <t>ไม่ได้ทำในรูปแบบสัญญา โดยทำเป็นบันทึกข้อตกลง ตามหนังสือที่ กพท 20/CO 700 ลงวันที่ 6 ม.ค. 2568</t>
  </si>
  <si>
    <t>ไม่ได้ทำในรูปแบบสัญญา โดยทำเป็นบันทึกข้อตกลง ตามหนังสือที่ กพท 04 (GQ)/961 ลงวันที่ 6 ม.ค. 2568</t>
  </si>
  <si>
    <t>ไม่ได้ทำในรูปแบบสัญญา โดยทำเป็นบันทึกข้อตกลง ตามหนังสือที่ กพท 02/ES 469 ลงวันที่ 6 ม.ค. 2568</t>
  </si>
  <si>
    <t>ไม่ได้ทำในรูปแบบสัญญา โดยทำเป็นบันทึกข้อตกลง ตามหนังสือที่ กพท 09/GG 1097 ลงวันที่ 6 ม.ค. 2568</t>
  </si>
  <si>
    <t>ไม่ได้ทำในรูปแบบสัญญา โดยทำเป็นบันทึกข้อตกลง ตามหนังสือที่ กพท 04(GQ)/1017 ลงวันที่ 6 ม.ค. 2568</t>
  </si>
  <si>
    <t>ไม่ได้ทำในรูปแบบสัญญา โดยทำเป็นบันทึกข้อตกลง ตามหนังสือที่ กพท 20/CO 754 ลงวันที่ 6 ม.ค. 2568</t>
  </si>
  <si>
    <t>ไม่ได้ทำในรูปแบบสัญญา โดยทำเป็นบันทึกข้อตกลง ตามหนังสือที่ กพท 02/GJ 490 ลงวันที่ 6 ม.ค. 2568</t>
  </si>
  <si>
    <t>ไม่ได้ทำในรูปแบบสัญญา โดยทำเป็นบันทึกข้อตกลง ตามหนังสือที่ กพท 02/GJ 491 ลงวันที่ 6 ม.ค. 2568</t>
  </si>
  <si>
    <t>ไม่ได้ทำในรูปแบบสัญญา โดยทำเป็นบันทึกข้อตกลง ตามหนังสือที่ กพท 20/FM 792 ลงวันที่ 6 ม.ค. 2568</t>
  </si>
  <si>
    <t>ไม่ได้ทำในรูปแบบสัญญา โดยทำเป็นบันทึกข้อตกลง ตามหนังสือที่ กพท 20/CO 829 ลงวันที่ 6 ม.ค. 2568</t>
  </si>
  <si>
    <t>ไม่ได้ทำในรูปแบบสัญญา โดยทำเป็นบันทึกข้อตกลง ตามหนังสือที่ กพท 14/EV 732 ลงวันที่ 6 ม.ค. 2568</t>
  </si>
  <si>
    <t>ไม่ได้ทำในรูปแบบสัญญา โดยทำเป็นบันทึกข้อตกลง ตามหนังสือที่ กพท 12/AS 2372 ลงวันที่ 6 ม.ค. 2568</t>
  </si>
  <si>
    <t>ไม่ได้ทำในรูปแบบสัญญา โดยทำเป็นบันทึกข้อตกลง ตามหนังสือที่ กพท 14/SA 743 ลงวันที่ 6 ม.ค. 2568</t>
  </si>
  <si>
    <t>ไม่ได้ทำในรูปแบบสัญญา โดยทำเป็นบันทึกข้อตกลง ตามหนังสือที่ กพท 14/EV 748 ลงวันที่ 6 ม.ค. 2568</t>
  </si>
  <si>
    <t>ไม่ได้ทำในรูปแบบสัญญา โดยทำเป็นบันทึกข้อตกลง ตามหนังสือที่ กพท 16/GH 361 ลงวันที่ 6 ม.ค. 2568</t>
  </si>
  <si>
    <t>ไม่ได้ทำในรูปแบบสัญญา โดยทำเป็นบันทึกข้อตกลง ตามหนังสือที่ กพท 16/GH 362 ลงวันที่ 6 ม.ค. 2568</t>
  </si>
  <si>
    <t>ไม่ได้ทำในรูปแบบสัญญา โดยทำเป็นบันทึกข้อตกลง ตามหนังสือที่ กพท 12/AS 2556 ลงวันที่ 6 ม.ค. 2568</t>
  </si>
  <si>
    <t>ไม่ได้ทำในรูปแบบสัญญา โดยทำเป็นบันทึกข้อตกลง ตามหนังสือที่ กพท 18/HE 1794 ลงวันที่ 6 ม.ค. 2568</t>
  </si>
  <si>
    <t>ไม่ได้ทำในรูปแบบสัญญา โดยทำเป็นบันทึกข้อตกลง ตามหนังสือที่ กพท 04 (GQ)/ 1213 ลงวันที่ 6 ม.ค. 2568</t>
  </si>
  <si>
    <t>ไม่ได้ทำในรูปแบบสัญญา โดยทำเป็นบันทึกข้อตกลง ตามหนังสือที่ กพท 12/AS 2698 ลงวันที่ 6 ม.ค. 2568</t>
  </si>
  <si>
    <t>ไม่ได้ทำในรูปแบบสัญญา โดยทำเป็นบันทึกข้อตกลง ตามหนังสือที่ กพท 14/EV 814 ลงวันที่ 6 ม.ค. 2568</t>
  </si>
  <si>
    <t>ไม่ได้ทำในรูปแบบสัญญา โดยทำเป็นบันทึกข้อตกลง ตามหนังสือที่ กพท 18/HM 188 ลงวันที่ 6 ม.ค. 2568</t>
  </si>
  <si>
    <t>ไม่ได้ทำในรูปแบบสัญญา โดยทำเป็นบันทึกข้อตกลง ตามหนังสือที่ กพท 18/HD 1905 ลงวันที่ 6 ม.ค. 2568</t>
  </si>
  <si>
    <t>ไม่ได้ทำในรูปแบบสัญญา โดยทำเป็นบันทึกข้อตกลง ตามหนังสือที่ กพท 20/CO 1108 ลงวันที่ 6 ม.ค. 2568</t>
  </si>
  <si>
    <t>ไม่ได้ทำในรูปแบบสัญญา โดยทำเป็นบันทึกข้อตกลง ตามหนังสือที่ กพท 17/SB 378 ลงวันที่ 6 ม.ค. 2568</t>
  </si>
  <si>
    <t>ไม่ได้ทำในรูปแบบสัญญา โดยทำเป็นบันทึกข้อตกลง ตามหนังสือที่ กพท 04(GQ)/1245 ลงวันที่ 6 ม.ค. 2568</t>
  </si>
  <si>
    <t>ไม่ได้ทำในรูปแบบสัญญา โดยทำเป็นบันทึกข้อตกลง ตามหนังสือที่ กพท 16/ GH 388 ลงวันที่ 6 ม.ค. 2568</t>
  </si>
  <si>
    <t>ไม่ได้ทำในรูปแบบสัญญา โดยทำเป็นบันทึกข้อตกลง ตามหนังสือที่ กพท 20/CO 1134 ลงวันที่ 6 ม.ค. 2568</t>
  </si>
  <si>
    <t>ไม่ได้ทำในรูปแบบสัญญา โดยทำเป็นบันทึกข้อตกลง ตามหนังสือที่ กพท 07(UAS)/1210 ลงวันที่ 6 ม.ค. 2568</t>
  </si>
  <si>
    <t>ไม่ได้ทำในรูปแบบสัญญา โดยทำเป็นบันทึกข้อตกลง ตามหนังสือที่ กพท 08/NS 1740 ลงวันที่ 6 ม.ค. 2568</t>
  </si>
  <si>
    <t>ไม่ได้ทำในรูปแบบสัญญา โดยทำเป็นบันทึกข้อตกลง ตามหนังสือที่ กพท 18/HM 2058 ลงวันที่ 6 ม.ค. 2568</t>
  </si>
  <si>
    <t>ไม่ได้ทำในรูปแบบสัญญา โดยทำเป็นบันทึกข้อตกลง ตามหนังสือที่ กพท 04 (GD)/358 ลงวันที่ 19 มี.ค. 2568</t>
  </si>
  <si>
    <t>ไม่ได้ทำในรูปแบบสัญญา โดยทำเป็นบันทึกข้อตกลง ตามหนังสือที่ กพท 20/FM 325 ลงวันที่ 6 ม.ค. 2568</t>
  </si>
  <si>
    <t>ไม่ได้ทำในรูปแบบสัญญา โดยทำเป็นบันทึกข้อตกลง ตามหนังสือที่ กพท 20/61 ลงวันที่ 21 เม.ย. 2568</t>
  </si>
  <si>
    <t>ไม่ได้ทำในรูปแบบสัญญา โดยทำเป็นบันทึกข้อตกลง ตามหนังสือที่ กพท 20/62 ลงวันที่ 22 เม.ย. 2568</t>
  </si>
  <si>
    <t>ไม่ได้ทำในรูปแบบสัญญา โดยทำเป็นบันทึกข้อตกลง ตามหนังสือที่ กพท 20/63 ลงวันที่ 23 เม.ย. 2568</t>
  </si>
  <si>
    <t>ไม่ได้ทำในรูปแบบสัญญา โดยทำเป็นบันทึกข้อตกลง ตามหนังสือที่ กพท 04 (GD)/1009 ลงวันที่ 19 ก.ย. 2568</t>
  </si>
  <si>
    <t>ไม่ได้ทำในรูปแบบสัญญา โดยทำเป็นบันทึกข้อตกลง ตามหนังสือที่ กพท 20/PM 753 ลงวันที่ 19 ก.ย. 2568</t>
  </si>
  <si>
    <t>ไม่ได้ทำในรูปแบบสัญญา โดยทำเป็นบันทึกข้อตกลง ตามหนังสือที่ กพท 20/CO 912 ลงวันที่ 28 ต.ค. 2568</t>
  </si>
  <si>
    <t>ไม่ได้ทำในรูปแบบสัญญา โดยทำเป็นบันทึกข้อตกลง ตามหนังสือที่ กพท 20/PM 944 ลว 4 พ.ย. 2568 (โครงการต่อเนื่อง งบประมาณปี 2569)</t>
  </si>
  <si>
    <t>ไม่ได้ทำในรูปแบบสัญญา โดยทำเป็นบันทึกข้อตกลง ตามหนังสือที่ กพท 20/PM 983 ลงวันที่ 11 พ.ย. 2568</t>
  </si>
  <si>
    <t>ไม่ได้ทำในรูปแบบสัญญา โดยทำเป็นบันทึกข้อตกลง ตามหนังสือที่ กพท 20/CO 1036 ลงวันที่ 25 พ.ย. 2568</t>
  </si>
  <si>
    <t>ไม่ได้ทำในรูปแบบสัญญา โดยทำเป็นบันทึกข้อตกลง ตามหนังสือที่ กพท 20/PM 1145 ลว 11 ธ.ค. 2568 (โครงการต่อเนื่อง งบประมาณปี 2569)</t>
  </si>
  <si>
    <t>ไม่ได้ทำในรูปแบบสัญญา โดยทำเป็นบันทึกข้อตกลง ตามหนังสือที่ กพท 20/PM 1160 ลว 17 ธ.ค. 2568 (โครงการต่อเนื่อง งบประมาณปี 2569)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</si>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</sst>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87" formatCode="[$-107041E]d\ mmm\ yy;@"/>
    <numFmt numFmtId="188" formatCode="[$฿-41E]#,##0.00"/>
    <numFmt numFmtId="189" formatCode="#,##0.00_ ;\-#,##0.00\ "/>
  </numFmts>
  <fonts count="17" x14ac:knownFonts="1">
    <font>
      <sz val="11"/>
      <color theme="1"/>
      <name val="Tahoma"/>
      <family val="2"/>
      <charset val="222"/>
      <scheme val="minor"/>
    </font>
    <font>
      <sz val="11"/>
      <color theme="1"/>
      <name val="Tahoma"/>
      <family val="2"/>
      <charset val="222"/>
      <scheme val="minor"/>
    </font>
    <font>
      <b/>
      <sz val="20"/>
      <color theme="1"/>
      <name val="TH SarabunPSK"/>
      <family val="2"/>
    </font>
    <font>
      <b/>
      <sz val="16"/>
      <color theme="1"/>
      <name val="TH SarabunPSK"/>
      <family val="2"/>
    </font>
    <font>
      <sz val="16"/>
      <color theme="1"/>
      <name val="TH SarabunPSK"/>
      <family val="2"/>
    </font>
    <font>
      <sz val="16"/>
      <color rgb="FF000000"/>
      <name val="TH SarabunPSK"/>
      <family val="2"/>
    </font>
    <font>
      <sz val="16"/>
      <color theme="1"/>
      <name val="TH SarabunPSK"/>
      <family val="2"/>
      <charset val="1"/>
    </font>
    <font>
      <sz val="8"/>
      <name val="Tahoma"/>
      <family val="2"/>
      <charset val="222"/>
      <scheme val="minor"/>
    </font>
    <font>
      <b/>
      <sz val="16"/>
      <color theme="1"/>
      <name val="TH Sarabun New"/>
      <family val="2"/>
    </font>
    <font>
      <sz val="16"/>
      <color theme="1"/>
      <name val="TH Sarabun New"/>
      <family val="2"/>
    </font>
    <font>
      <sz val="16"/>
      <color rgb="FF0000CC"/>
      <name val="TH Sarabun New"/>
      <family val="2"/>
    </font>
    <font>
      <b/>
      <sz val="16"/>
      <color rgb="FF000000"/>
      <name val="TH SarabunPSK"/>
      <family val="2"/>
    </font>
    <font>
      <sz val="16"/>
      <color rgb="FFFF0000"/>
      <name val="TH Sarabun New"/>
      <family val="2"/>
    </font>
    <font>
      <sz val="16"/>
      <name val="TH SarabunPSK"/>
      <family val="2"/>
    </font>
    <font>
      <sz val="16"/>
      <color rgb="FF002060"/>
      <name val="TH Sarabun New"/>
      <family val="2"/>
    </font>
    <font>
      <b/>
      <sz val="16"/>
      <color rgb="FF0000CC"/>
      <name val="TH SarabunPSK"/>
      <family val="2"/>
    </font>
    <font>
      <sz val="16"/>
      <color rgb="FF0000CC"/>
      <name val="TH SarabunPSK"/>
      <family val="2"/>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EED0"/>
        <bgColor indexed="64"/>
      </patternFill>
    </fill>
    <fill>
      <patternFill patternType="solid">
        <fgColor rgb="FF38D18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0" fontId="3" fillId="2" borderId="0" xfId="0" applyFont="1" applyFill="1"/>
    <xf numFmtId="0" fontId="4" fillId="3" borderId="2" xfId="0" applyFont="1" applyFill="1" applyBorder="1" applyAlignment="1">
      <alignment horizontal="center" vertical="top" wrapText="1"/>
    </xf>
    <xf numFmtId="187" fontId="4" fillId="3" borderId="2"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3" fontId="4" fillId="3" borderId="2" xfId="1" applyFont="1" applyFill="1" applyBorder="1" applyAlignment="1">
      <alignment horizontal="center" vertical="top" wrapText="1"/>
    </xf>
    <xf numFmtId="0" fontId="4" fillId="0" borderId="0" xfId="0" applyFont="1" applyAlignment="1">
      <alignment horizontal="center" wrapText="1"/>
    </xf>
    <xf numFmtId="0" fontId="5" fillId="2" borderId="3" xfId="0" quotePrefix="1" applyFont="1" applyFill="1" applyBorder="1" applyAlignment="1">
      <alignment horizontal="center" vertical="top" wrapText="1"/>
    </xf>
    <xf numFmtId="187" fontId="4" fillId="2" borderId="2" xfId="0" applyNumberFormat="1" applyFont="1" applyFill="1" applyBorder="1" applyAlignment="1">
      <alignment horizontal="center" vertical="top"/>
    </xf>
    <xf numFmtId="49" fontId="5" fillId="2" borderId="2" xfId="0" applyNumberFormat="1" applyFont="1" applyFill="1" applyBorder="1" applyAlignment="1">
      <alignment horizontal="left" vertical="top" wrapText="1"/>
    </xf>
    <xf numFmtId="4" fontId="5" fillId="2" borderId="2" xfId="0" applyNumberFormat="1" applyFont="1" applyFill="1" applyBorder="1" applyAlignment="1">
      <alignment horizontal="right" vertical="top" wrapText="1"/>
    </xf>
    <xf numFmtId="0" fontId="4" fillId="2" borderId="2" xfId="0" applyFont="1" applyFill="1" applyBorder="1" applyAlignment="1">
      <alignment horizontal="center" vertical="top" wrapText="1"/>
    </xf>
    <xf numFmtId="43" fontId="4" fillId="2" borderId="2" xfId="1" applyFont="1" applyFill="1" applyBorder="1" applyAlignment="1">
      <alignment horizontal="center" vertical="top" wrapText="1"/>
    </xf>
    <xf numFmtId="0" fontId="5" fillId="2" borderId="2" xfId="0" applyFont="1" applyFill="1" applyBorder="1" applyAlignment="1">
      <alignment horizontal="center" vertical="top" wrapText="1"/>
    </xf>
    <xf numFmtId="187" fontId="4" fillId="2" borderId="2" xfId="0" applyNumberFormat="1" applyFont="1" applyFill="1" applyBorder="1" applyAlignment="1">
      <alignment horizontal="center" vertical="top" wrapText="1"/>
    </xf>
    <xf numFmtId="0" fontId="4" fillId="2" borderId="0" xfId="0" applyFont="1" applyFill="1"/>
    <xf numFmtId="4" fontId="4" fillId="2" borderId="2" xfId="0" applyNumberFormat="1" applyFont="1" applyFill="1" applyBorder="1" applyAlignment="1">
      <alignment horizontal="right" vertical="top" wrapText="1"/>
    </xf>
    <xf numFmtId="0" fontId="4" fillId="2" borderId="2" xfId="0" applyFont="1" applyFill="1" applyBorder="1" applyAlignment="1">
      <alignment horizontal="center" vertical="top"/>
    </xf>
    <xf numFmtId="43" fontId="4" fillId="2" borderId="2" xfId="1" applyFont="1" applyFill="1" applyBorder="1" applyAlignment="1">
      <alignment horizontal="center" vertical="top"/>
    </xf>
    <xf numFmtId="4" fontId="4" fillId="2" borderId="2" xfId="0" applyNumberFormat="1" applyFont="1" applyFill="1" applyBorder="1" applyAlignment="1">
      <alignment horizontal="right" vertical="top"/>
    </xf>
    <xf numFmtId="0" fontId="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187" fontId="4" fillId="2" borderId="0" xfId="0" applyNumberFormat="1" applyFont="1" applyFill="1"/>
    <xf numFmtId="187" fontId="5" fillId="2" borderId="2" xfId="0" applyNumberFormat="1" applyFont="1" applyFill="1" applyBorder="1" applyAlignment="1">
      <alignment horizontal="center" vertical="top"/>
    </xf>
    <xf numFmtId="0" fontId="5" fillId="2" borderId="2" xfId="0" applyFont="1" applyFill="1" applyBorder="1" applyAlignment="1">
      <alignment horizontal="left" vertical="top"/>
    </xf>
    <xf numFmtId="4" fontId="6" fillId="2" borderId="2" xfId="0" applyNumberFormat="1" applyFont="1" applyFill="1" applyBorder="1" applyAlignment="1">
      <alignment horizontal="right" vertical="top"/>
    </xf>
    <xf numFmtId="0" fontId="4" fillId="2" borderId="0" xfId="0" applyFont="1" applyFill="1" applyAlignment="1" applyProtection="1">
      <alignment horizontal="center"/>
      <protection locked="0"/>
    </xf>
    <xf numFmtId="4" fontId="4" fillId="2" borderId="0" xfId="0" applyNumberFormat="1" applyFont="1" applyFill="1" applyAlignment="1">
      <alignment horizontal="right"/>
    </xf>
    <xf numFmtId="188" fontId="4" fillId="2" borderId="0" xfId="0" applyNumberFormat="1" applyFont="1" applyFill="1"/>
    <xf numFmtId="0" fontId="4" fillId="2" borderId="0" xfId="0" applyFont="1" applyFill="1" applyAlignment="1">
      <alignment horizontal="center"/>
    </xf>
    <xf numFmtId="43" fontId="4" fillId="2" borderId="0" xfId="1" applyFont="1" applyFill="1" applyAlignment="1">
      <alignment horizontal="center"/>
    </xf>
    <xf numFmtId="49" fontId="4" fillId="2" borderId="2" xfId="0" applyNumberFormat="1" applyFont="1" applyFill="1" applyBorder="1" applyAlignment="1">
      <alignment horizontal="left" vertical="top" wrapText="1"/>
    </xf>
    <xf numFmtId="0" fontId="4" fillId="2" borderId="2" xfId="0" applyFont="1" applyFill="1" applyBorder="1" applyAlignment="1">
      <alignment horizontal="left" vertical="top"/>
    </xf>
    <xf numFmtId="0" fontId="4" fillId="0" borderId="2" xfId="0" applyFont="1" applyBorder="1" applyAlignment="1">
      <alignment horizontal="left" vertical="top" wrapText="1"/>
    </xf>
    <xf numFmtId="0" fontId="4" fillId="2" borderId="0" xfId="0" applyFont="1" applyFill="1" applyAlignment="1">
      <alignment horizontal="left"/>
    </xf>
    <xf numFmtId="187" fontId="4" fillId="2" borderId="2" xfId="0" applyNumberFormat="1" applyFont="1" applyFill="1" applyBorder="1" applyAlignment="1">
      <alignment horizontal="left" vertical="top" wrapText="1"/>
    </xf>
    <xf numFmtId="187" fontId="4" fillId="2" borderId="2" xfId="0" applyNumberFormat="1" applyFont="1" applyFill="1" applyBorder="1" applyAlignment="1">
      <alignment horizontal="left" vertical="top"/>
    </xf>
    <xf numFmtId="0" fontId="8" fillId="0" borderId="0" xfId="0" applyFont="1" applyAlignment="1">
      <alignment horizontal="left"/>
    </xf>
    <xf numFmtId="0" fontId="9" fillId="0" borderId="0" xfId="0" applyFont="1" applyAlignment="1">
      <alignment horizontal="center"/>
    </xf>
    <xf numFmtId="0" fontId="10" fillId="0" borderId="0" xfId="0" applyFont="1" applyAlignment="1">
      <alignment horizontal="center"/>
    </xf>
    <xf numFmtId="0" fontId="9" fillId="0" borderId="0" xfId="0" applyFont="1"/>
    <xf numFmtId="0" fontId="8" fillId="0" borderId="0" xfId="0" applyFont="1" applyAlignment="1">
      <alignment horizontal="center" vertical="center"/>
    </xf>
    <xf numFmtId="0" fontId="10" fillId="5" borderId="0" xfId="0" applyFont="1" applyFill="1" applyAlignment="1">
      <alignment horizontal="center"/>
    </xf>
    <xf numFmtId="1" fontId="10" fillId="5" borderId="0" xfId="0" applyNumberFormat="1" applyFont="1" applyFill="1" applyAlignment="1">
      <alignment horizontal="center"/>
    </xf>
    <xf numFmtId="0" fontId="10" fillId="6" borderId="0" xfId="0" applyFont="1" applyFill="1" applyAlignment="1">
      <alignment horizontal="center"/>
    </xf>
    <xf numFmtId="0" fontId="9" fillId="6" borderId="0" xfId="0" applyFont="1" applyFill="1" applyAlignment="1">
      <alignment horizontal="center"/>
    </xf>
    <xf numFmtId="2" fontId="9" fillId="6" borderId="0" xfId="1" applyNumberFormat="1" applyFont="1" applyFill="1" applyAlignment="1">
      <alignment horizontal="center" vertical="center"/>
    </xf>
    <xf numFmtId="0" fontId="3" fillId="0" borderId="0" xfId="0" applyFont="1"/>
    <xf numFmtId="0" fontId="11" fillId="0" borderId="2" xfId="0" applyFont="1" applyBorder="1" applyAlignment="1">
      <alignment horizontal="center" vertical="center" wrapText="1"/>
    </xf>
    <xf numFmtId="0" fontId="0" fillId="0" borderId="0" xfId="0" applyAlignment="1">
      <alignment horizontal="center"/>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3" fontId="9" fillId="0" borderId="0" xfId="1" applyFont="1" applyAlignment="1">
      <alignment horizontal="center"/>
    </xf>
    <xf numFmtId="43" fontId="10" fillId="0" borderId="0" xfId="1" applyFont="1" applyAlignment="1">
      <alignment horizontal="center"/>
    </xf>
    <xf numFmtId="0" fontId="8" fillId="0" borderId="0" xfId="0" applyFont="1" applyAlignment="1">
      <alignment horizontal="center"/>
    </xf>
    <xf numFmtId="43" fontId="10" fillId="5" borderId="0" xfId="1" applyFont="1" applyFill="1" applyAlignment="1">
      <alignment horizontal="center"/>
    </xf>
    <xf numFmtId="43" fontId="12" fillId="5" borderId="0" xfId="1" applyFont="1" applyFill="1" applyAlignment="1">
      <alignment horizontal="center"/>
    </xf>
    <xf numFmtId="4"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43" fontId="9" fillId="6" borderId="0" xfId="1" applyFont="1" applyFill="1" applyAlignment="1">
      <alignment horizontal="center" vertical="center"/>
    </xf>
    <xf numFmtId="0" fontId="9" fillId="4" borderId="0" xfId="0" applyFont="1" applyFill="1" applyAlignment="1">
      <alignment horizontal="center"/>
    </xf>
    <xf numFmtId="189" fontId="9" fillId="4" borderId="0" xfId="1" applyNumberFormat="1" applyFont="1" applyFill="1" applyAlignment="1">
      <alignment horizontal="center"/>
    </xf>
    <xf numFmtId="2" fontId="4"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2" fontId="9" fillId="2" borderId="2" xfId="0" applyNumberFormat="1" applyFont="1" applyFill="1" applyBorder="1" applyAlignment="1">
      <alignment horizontal="center" vertical="center" wrapText="1"/>
    </xf>
    <xf numFmtId="0" fontId="9" fillId="0" borderId="0" xfId="0" applyFont="1" applyAlignment="1">
      <alignment vertical="center"/>
    </xf>
    <xf numFmtId="4" fontId="9" fillId="0" borderId="2" xfId="0" applyNumberFormat="1" applyFont="1" applyBorder="1" applyAlignment="1">
      <alignment vertical="center"/>
    </xf>
    <xf numFmtId="0" fontId="4" fillId="2" borderId="3" xfId="0" quotePrefix="1" applyFont="1" applyFill="1" applyBorder="1" applyAlignment="1">
      <alignment horizontal="center" vertical="top" wrapText="1"/>
    </xf>
    <xf numFmtId="0" fontId="4" fillId="2" borderId="2" xfId="0" quotePrefix="1" applyFont="1" applyFill="1" applyBorder="1" applyAlignment="1">
      <alignment horizontal="center" vertical="top"/>
    </xf>
    <xf numFmtId="0" fontId="4" fillId="2" borderId="2" xfId="0" applyFont="1" applyFill="1" applyBorder="1" applyAlignment="1">
      <alignment vertical="top" wrapText="1"/>
    </xf>
    <xf numFmtId="43" fontId="4" fillId="2" borderId="2" xfId="1" applyFont="1" applyFill="1" applyBorder="1" applyAlignment="1">
      <alignment vertical="top"/>
    </xf>
    <xf numFmtId="0" fontId="4" fillId="2" borderId="2" xfId="0" applyFont="1" applyFill="1" applyBorder="1" applyAlignment="1">
      <alignment vertical="top"/>
    </xf>
    <xf numFmtId="0" fontId="3" fillId="2" borderId="0" xfId="0" applyFont="1" applyFill="1" applyAlignment="1">
      <alignment vertical="top"/>
    </xf>
    <xf numFmtId="0" fontId="13" fillId="2" borderId="2" xfId="0" applyFont="1" applyFill="1" applyBorder="1" applyAlignment="1">
      <alignment horizontal="left" vertical="top" wrapText="1"/>
    </xf>
    <xf numFmtId="43" fontId="14" fillId="6" borderId="0" xfId="1" applyFont="1" applyFill="1" applyAlignment="1">
      <alignment horizontal="center"/>
    </xf>
    <xf numFmtId="43" fontId="10" fillId="6" borderId="0" xfId="1" applyFont="1" applyFill="1" applyAlignment="1">
      <alignment horizontal="center"/>
    </xf>
    <xf numFmtId="0" fontId="3" fillId="5" borderId="0" xfId="0" applyFont="1" applyFill="1" applyAlignment="1">
      <alignment horizontal="center" vertical="center" wrapText="1"/>
    </xf>
    <xf numFmtId="43" fontId="3" fillId="5" borderId="0" xfId="1" applyFont="1" applyFill="1" applyAlignment="1">
      <alignment horizontal="center" vertical="center" wrapText="1"/>
    </xf>
    <xf numFmtId="43" fontId="3" fillId="5" borderId="0" xfId="1" applyFont="1" applyFill="1" applyAlignment="1">
      <alignment horizontal="center" vertical="center"/>
    </xf>
    <xf numFmtId="43" fontId="15" fillId="5" borderId="0" xfId="1" applyFont="1" applyFill="1" applyAlignment="1">
      <alignment horizontal="center" vertical="center" wrapText="1"/>
    </xf>
    <xf numFmtId="0" fontId="3" fillId="0" borderId="0" xfId="0" applyFont="1" applyAlignment="1">
      <alignment horizontal="left"/>
    </xf>
    <xf numFmtId="0" fontId="4" fillId="0" borderId="0" xfId="0" applyFont="1" applyAlignment="1">
      <alignment horizontal="center"/>
    </xf>
    <xf numFmtId="0" fontId="16" fillId="0" borderId="0" xfId="0" applyFont="1" applyAlignment="1">
      <alignment horizontal="center"/>
    </xf>
    <xf numFmtId="0" fontId="4" fillId="0" borderId="0" xfId="0" applyFont="1"/>
    <xf numFmtId="0" fontId="3" fillId="5" borderId="0" xfId="0" applyFont="1" applyFill="1" applyAlignment="1">
      <alignment horizontal="center" vertical="center"/>
    </xf>
    <xf numFmtId="0" fontId="15" fillId="5"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16" fillId="5" borderId="0" xfId="0" applyFont="1" applyFill="1" applyAlignment="1">
      <alignment horizontal="center"/>
    </xf>
    <xf numFmtId="49" fontId="9" fillId="0" borderId="0" xfId="0" applyNumberFormat="1" applyFont="1" applyAlignment="1">
      <alignment horizontal="center"/>
    </xf>
    <xf numFmtId="43" fontId="4" fillId="0" borderId="0" xfId="1" applyFont="1" applyAlignment="1">
      <alignment horizontal="center"/>
    </xf>
    <xf numFmtId="43" fontId="16" fillId="5" borderId="0" xfId="1" applyFont="1" applyFill="1" applyAlignment="1">
      <alignment horizontal="center"/>
    </xf>
    <xf numFmtId="0" fontId="10" fillId="6" borderId="0" xfId="0" applyFont="1" applyFill="1" applyAlignment="1">
      <alignment horizontal="center" vertical="center"/>
    </xf>
    <xf numFmtId="0" fontId="3" fillId="0" borderId="0" xfId="0" applyFont="1" applyAlignment="1">
      <alignment horizontal="center" vertical="center" wrapText="1"/>
    </xf>
    <xf numFmtId="0" fontId="10" fillId="6" borderId="0" xfId="0" applyFont="1" applyFill="1" applyAlignment="1">
      <alignment horizontal="center" vertical="center" wrapText="1"/>
    </xf>
    <xf numFmtId="4" fontId="2" fillId="2" borderId="0" xfId="0" applyNumberFormat="1" applyFont="1" applyFill="1" applyAlignment="1">
      <alignment horizontal="center" vertical="top"/>
    </xf>
    <xf numFmtId="4" fontId="2" fillId="2" borderId="1" xfId="0" applyNumberFormat="1"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th-TH" sz="1600" b="1" i="0" baseline="0">
                <a:effectLst/>
                <a:latin typeface="TH Sarabun New" panose="020B0500040200020003" pitchFamily="34" charset="-34"/>
                <a:cs typeface="TH Sarabun New" panose="020B0500040200020003" pitchFamily="34" charset="-34"/>
              </a:rPr>
              <a:t>จำนวนงานจัดซื้อจัดจ้าง ปีงบประมาณ พ.ศ. 256</a:t>
            </a:r>
            <a:r>
              <a:rPr lang="en-US" sz="1600" b="1" i="0" baseline="0">
                <a:effectLst/>
                <a:latin typeface="TH Sarabun New" panose="020B0500040200020003" pitchFamily="34" charset="-34"/>
                <a:cs typeface="TH Sarabun New" panose="020B0500040200020003" pitchFamily="34" charset="-34"/>
              </a:rPr>
              <a:t>8</a:t>
            </a:r>
          </a:p>
          <a:p>
            <a:pPr>
              <a:defRPr/>
            </a:pPr>
            <a:r>
              <a:rPr lang="th-TH" sz="1600" b="1" i="0" baseline="0">
                <a:effectLst/>
                <a:latin typeface="TH Sarabun New" panose="020B0500040200020003" pitchFamily="34" charset="-34"/>
                <a:cs typeface="TH Sarabun New" panose="020B0500040200020003" pitchFamily="34" charset="-34"/>
              </a:rPr>
              <a:t>จำแนกตามวิธีการจัดซื้อจัดจ้าง</a:t>
            </a:r>
            <a:endParaRPr lang="en-US" sz="1600" b="1" i="0" baseline="0">
              <a:effectLst/>
              <a:latin typeface="TH Sarabun New" panose="020B0500040200020003" pitchFamily="34" charset="-34"/>
              <a:cs typeface="TH Sarabun New" panose="020B0500040200020003" pitchFamily="34" charset="-34"/>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h-TH"/>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2"/>
          <c:order val="12"/>
          <c:tx>
            <c:strRef>
              <c:f>QTY!$A$15</c:f>
              <c:strCache>
                <c:ptCount val="1"/>
              </c:strCache>
            </c:strRef>
          </c:tx>
          <c:spPr>
            <a:solidFill>
              <a:schemeClr val="accent1">
                <a:lumMod val="80000"/>
                <a:lumOff val="2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QTY!$B$2:$D$2</c:f>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f>QTY!$B$15:$D$15</c:f>
            </c:numRef>
          </c:val>
          <c:extLst xmlns:c15="http://schemas.microsoft.com/office/drawing/2012/chart">
            <c:ext xmlns:c16="http://schemas.microsoft.com/office/drawing/2014/chart" uri="{C3380CC4-5D6E-409C-BE32-E72D297353CC}">
              <c16:uniqueId val="{0000000E-2FAB-472E-AA45-87353CF31ACB}"/>
            </c:ext>
          </c:extLst>
        </c:ser>
        <c:ser>
          <c:idx val="13"/>
          <c:order val="13"/>
          <c:tx>
            <c:strRef>
              <c:f>QTY!$A$16</c:f>
              <c:strCache>
                <c:ptCount val="1"/>
                <c:pt idx="0">
                  <c:v>รวม</c:v>
                </c:pt>
              </c:strCache>
            </c:strRef>
          </c:tx>
          <c:spPr>
            <a:solidFill>
              <a:schemeClr val="accent2">
                <a:lumMod val="80000"/>
                <a:lumOff val="2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TH SarabunPSK" panose="020B0500040200020003" pitchFamily="34" charset="-34"/>
                    <a:ea typeface="+mn-ea"/>
                    <a:cs typeface="TH SarabunPSK" panose="020B0500040200020003" pitchFamily="34" charset="-34"/>
                  </a:defRPr>
                </a:pPr>
                <a:endParaRPr lang="th-T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QTY!$B$2:$D$2</c:f>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f>QTY!$B$16:$D$16</c:f>
              <c:numCache>
                <c:formatCode>0</c:formatCode>
                <c:ptCount val="3"/>
                <c:pt idx="0">
                  <c:v>22</c:v>
                </c:pt>
                <c:pt idx="1">
                  <c:v>9</c:v>
                </c:pt>
                <c:pt idx="2">
                  <c:v>149</c:v>
                </c:pt>
              </c:numCache>
            </c:numRef>
          </c:val>
          <c:extLst>
            <c:ext xmlns:c16="http://schemas.microsoft.com/office/drawing/2014/chart" uri="{C3380CC4-5D6E-409C-BE32-E72D297353CC}">
              <c16:uniqueId val="{00000000-2FAB-472E-AA45-87353CF31ACB}"/>
            </c:ext>
          </c:extLst>
        </c:ser>
        <c:ser>
          <c:idx val="14"/>
          <c:order val="14"/>
          <c:tx>
            <c:strRef>
              <c:f>QTY!$A$17</c:f>
              <c:strCache>
                <c:ptCount val="1"/>
                <c:pt idx="0">
                  <c:v>%</c:v>
                </c:pt>
              </c:strCache>
            </c:strRef>
          </c:tx>
          <c:spPr>
            <a:solidFill>
              <a:schemeClr val="accent3">
                <a:lumMod val="80000"/>
                <a:lumOff val="2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TH SarabunPSK" panose="020B0500040200020003" pitchFamily="34" charset="-34"/>
                    <a:ea typeface="+mn-ea"/>
                    <a:cs typeface="TH SarabunPSK" panose="020B0500040200020003" pitchFamily="34" charset="-34"/>
                  </a:defRPr>
                </a:pPr>
                <a:endParaRPr lang="th-TH"/>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QTY!$B$2:$D$2</c:f>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f>QTY!$B$17:$D$17</c:f>
              <c:numCache>
                <c:formatCode>0.00</c:formatCode>
                <c:ptCount val="3"/>
                <c:pt idx="0">
                  <c:v>12.222222222222223</c:v>
                </c:pt>
                <c:pt idx="1">
                  <c:v>5</c:v>
                </c:pt>
                <c:pt idx="2">
                  <c:v>82.777777777777786</c:v>
                </c:pt>
              </c:numCache>
            </c:numRef>
          </c:val>
          <c:extLst>
            <c:ext xmlns:c16="http://schemas.microsoft.com/office/drawing/2014/chart" uri="{C3380CC4-5D6E-409C-BE32-E72D297353CC}">
              <c16:uniqueId val="{00000001-2FAB-472E-AA45-87353CF31ACB}"/>
            </c:ext>
          </c:extLst>
        </c:ser>
        <c:dLbls>
          <c:showLegendKey val="0"/>
          <c:showVal val="1"/>
          <c:showCatName val="0"/>
          <c:showSerName val="0"/>
          <c:showPercent val="0"/>
          <c:showBubbleSize val="0"/>
        </c:dLbls>
        <c:gapWidth val="219"/>
        <c:shape val="box"/>
        <c:axId val="428525760"/>
        <c:axId val="428527200"/>
        <c:axId val="0"/>
        <c:extLst>
          <c:ext xmlns:c15="http://schemas.microsoft.com/office/drawing/2012/chart" uri="{02D57815-91ED-43cb-92C2-25804820EDAC}">
            <c15:filteredBarSeries>
              <c15:ser>
                <c:idx val="0"/>
                <c:order val="0"/>
                <c:tx>
                  <c:strRef>
                    <c:extLst>
                      <c:ext uri="{02D57815-91ED-43cb-92C2-25804820EDAC}">
                        <c15:formulaRef>
                          <c15:sqref>QTY!$A$3</c15:sqref>
                        </c15:formulaRef>
                      </c:ext>
                    </c:extLst>
                    <c:strCache>
                      <c:ptCount val="1"/>
                      <c:pt idx="0">
                        <c:v>ม.ค.</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c:ext uri="{02D57815-91ED-43cb-92C2-25804820EDAC}">
                        <c15:formulaRef>
                          <c15:sqref>QTY!$B$3:$D$3</c15:sqref>
                        </c15:formulaRef>
                      </c:ext>
                    </c:extLst>
                    <c:numCache>
                      <c:formatCode>General</c:formatCode>
                      <c:ptCount val="3"/>
                      <c:pt idx="0">
                        <c:v>17</c:v>
                      </c:pt>
                      <c:pt idx="1">
                        <c:v>3</c:v>
                      </c:pt>
                      <c:pt idx="2">
                        <c:v>94</c:v>
                      </c:pt>
                    </c:numCache>
                  </c:numRef>
                </c:val>
                <c:extLst>
                  <c:ext xmlns:c16="http://schemas.microsoft.com/office/drawing/2014/chart" uri="{C3380CC4-5D6E-409C-BE32-E72D297353CC}">
                    <c16:uniqueId val="{00000002-2FAB-472E-AA45-87353CF31AC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QTY!$A$4</c15:sqref>
                        </c15:formulaRef>
                      </c:ext>
                    </c:extLst>
                    <c:strCache>
                      <c:ptCount val="1"/>
                      <c:pt idx="0">
                        <c:v>ก.พ.</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QTY!$B$4:$D$4</c15:sqref>
                        </c15:formulaRef>
                      </c:ext>
                    </c:extLst>
                    <c:numCache>
                      <c:formatCode>@</c:formatCode>
                      <c:ptCount val="3"/>
                      <c:pt idx="0">
                        <c:v>0</c:v>
                      </c:pt>
                      <c:pt idx="1">
                        <c:v>0</c:v>
                      </c:pt>
                      <c:pt idx="2" formatCode="General">
                        <c:v>2</c:v>
                      </c:pt>
                    </c:numCache>
                  </c:numRef>
                </c:val>
                <c:extLst xmlns:c15="http://schemas.microsoft.com/office/drawing/2012/chart">
                  <c:ext xmlns:c16="http://schemas.microsoft.com/office/drawing/2014/chart" uri="{C3380CC4-5D6E-409C-BE32-E72D297353CC}">
                    <c16:uniqueId val="{00000003-2FAB-472E-AA45-87353CF31AC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QTY!$A$5</c15:sqref>
                        </c15:formulaRef>
                      </c:ext>
                    </c:extLst>
                    <c:strCache>
                      <c:ptCount val="1"/>
                      <c:pt idx="0">
                        <c:v>มี.ค.</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QTY!$B$5:$D$5</c15:sqref>
                        </c15:formulaRef>
                      </c:ext>
                    </c:extLst>
                    <c:numCache>
                      <c:formatCode>General</c:formatCode>
                      <c:ptCount val="3"/>
                      <c:pt idx="0">
                        <c:v>1</c:v>
                      </c:pt>
                      <c:pt idx="1">
                        <c:v>1</c:v>
                      </c:pt>
                      <c:pt idx="2">
                        <c:v>6</c:v>
                      </c:pt>
                    </c:numCache>
                  </c:numRef>
                </c:val>
                <c:extLst xmlns:c15="http://schemas.microsoft.com/office/drawing/2012/chart">
                  <c:ext xmlns:c16="http://schemas.microsoft.com/office/drawing/2014/chart" uri="{C3380CC4-5D6E-409C-BE32-E72D297353CC}">
                    <c16:uniqueId val="{00000004-2FAB-472E-AA45-87353CF31AC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QTY!$A$6</c15:sqref>
                        </c15:formulaRef>
                      </c:ext>
                    </c:extLst>
                    <c:strCache>
                      <c:ptCount val="1"/>
                      <c:pt idx="0">
                        <c:v>เม.ย.</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QTY!$B$6:$D$6</c15:sqref>
                        </c15:formulaRef>
                      </c:ext>
                    </c:extLst>
                    <c:numCache>
                      <c:formatCode>General</c:formatCode>
                      <c:ptCount val="3"/>
                      <c:pt idx="0">
                        <c:v>1</c:v>
                      </c:pt>
                      <c:pt idx="1">
                        <c:v>1</c:v>
                      </c:pt>
                      <c:pt idx="2">
                        <c:v>6</c:v>
                      </c:pt>
                    </c:numCache>
                  </c:numRef>
                </c:val>
                <c:extLst xmlns:c15="http://schemas.microsoft.com/office/drawing/2012/chart">
                  <c:ext xmlns:c16="http://schemas.microsoft.com/office/drawing/2014/chart" uri="{C3380CC4-5D6E-409C-BE32-E72D297353CC}">
                    <c16:uniqueId val="{00000005-2FAB-472E-AA45-87353CF31AC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QTY!$A$7</c15:sqref>
                        </c15:formulaRef>
                      </c:ext>
                    </c:extLst>
                    <c:strCache>
                      <c:ptCount val="1"/>
                      <c:pt idx="0">
                        <c:v>พ.ค.</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QTY!$B$7:$D$7</c15:sqref>
                        </c15:formulaRef>
                      </c:ext>
                    </c:extLst>
                    <c:numCache>
                      <c:formatCode>General</c:formatCode>
                      <c:ptCount val="3"/>
                      <c:pt idx="0" formatCode="@">
                        <c:v>0</c:v>
                      </c:pt>
                      <c:pt idx="1">
                        <c:v>1</c:v>
                      </c:pt>
                      <c:pt idx="2">
                        <c:v>3</c:v>
                      </c:pt>
                    </c:numCache>
                  </c:numRef>
                </c:val>
                <c:extLst xmlns:c15="http://schemas.microsoft.com/office/drawing/2012/chart">
                  <c:ext xmlns:c16="http://schemas.microsoft.com/office/drawing/2014/chart" uri="{C3380CC4-5D6E-409C-BE32-E72D297353CC}">
                    <c16:uniqueId val="{00000006-2FAB-472E-AA45-87353CF31AC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QTY!$A$8</c15:sqref>
                        </c15:formulaRef>
                      </c:ext>
                    </c:extLst>
                    <c:strCache>
                      <c:ptCount val="1"/>
                      <c:pt idx="0">
                        <c:v>มิ.ย.</c:v>
                      </c:pt>
                    </c:strCache>
                  </c:strRef>
                </c:tx>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QTY!$B$8:$D$8</c15:sqref>
                        </c15:formulaRef>
                      </c:ext>
                    </c:extLst>
                    <c:numCache>
                      <c:formatCode>@</c:formatCode>
                      <c:ptCount val="3"/>
                      <c:pt idx="0">
                        <c:v>0</c:v>
                      </c:pt>
                      <c:pt idx="1">
                        <c:v>0</c:v>
                      </c:pt>
                      <c:pt idx="2" formatCode="General">
                        <c:v>7</c:v>
                      </c:pt>
                    </c:numCache>
                  </c:numRef>
                </c:val>
                <c:extLst xmlns:c15="http://schemas.microsoft.com/office/drawing/2012/chart">
                  <c:ext xmlns:c16="http://schemas.microsoft.com/office/drawing/2014/chart" uri="{C3380CC4-5D6E-409C-BE32-E72D297353CC}">
                    <c16:uniqueId val="{00000007-2FAB-472E-AA45-87353CF31AC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QTY!$A$9</c15:sqref>
                        </c15:formulaRef>
                      </c:ext>
                    </c:extLst>
                    <c:strCache>
                      <c:ptCount val="1"/>
                      <c:pt idx="0">
                        <c:v>ก.ค.</c:v>
                      </c:pt>
                    </c:strCache>
                  </c:strRef>
                </c:tx>
                <c:spPr>
                  <a:solidFill>
                    <a:schemeClr val="accent1">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QTY!$B$9:$D$9</c15:sqref>
                        </c15:formulaRef>
                      </c:ext>
                    </c:extLst>
                    <c:numCache>
                      <c:formatCode>@</c:formatCode>
                      <c:ptCount val="3"/>
                      <c:pt idx="0" formatCode="General">
                        <c:v>1</c:v>
                      </c:pt>
                      <c:pt idx="1">
                        <c:v>0</c:v>
                      </c:pt>
                      <c:pt idx="2" formatCode="General">
                        <c:v>3</c:v>
                      </c:pt>
                    </c:numCache>
                  </c:numRef>
                </c:val>
                <c:extLst xmlns:c15="http://schemas.microsoft.com/office/drawing/2012/chart">
                  <c:ext xmlns:c16="http://schemas.microsoft.com/office/drawing/2014/chart" uri="{C3380CC4-5D6E-409C-BE32-E72D297353CC}">
                    <c16:uniqueId val="{00000008-2FAB-472E-AA45-87353CF31AC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QTY!$A$10</c15:sqref>
                        </c15:formulaRef>
                      </c:ext>
                    </c:extLst>
                    <c:strCache>
                      <c:ptCount val="1"/>
                      <c:pt idx="0">
                        <c:v>ส.ค.</c:v>
                      </c:pt>
                    </c:strCache>
                  </c:strRef>
                </c:tx>
                <c:spPr>
                  <a:solidFill>
                    <a:schemeClr val="accent2">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QTY!$B$10:$D$10</c15:sqref>
                        </c15:formulaRef>
                      </c:ext>
                    </c:extLst>
                    <c:numCache>
                      <c:formatCode>General</c:formatCode>
                      <c:ptCount val="3"/>
                      <c:pt idx="0">
                        <c:v>1</c:v>
                      </c:pt>
                      <c:pt idx="1">
                        <c:v>1</c:v>
                      </c:pt>
                      <c:pt idx="2">
                        <c:v>4</c:v>
                      </c:pt>
                    </c:numCache>
                  </c:numRef>
                </c:val>
                <c:extLst xmlns:c15="http://schemas.microsoft.com/office/drawing/2012/chart">
                  <c:ext xmlns:c16="http://schemas.microsoft.com/office/drawing/2014/chart" uri="{C3380CC4-5D6E-409C-BE32-E72D297353CC}">
                    <c16:uniqueId val="{00000009-2FAB-472E-AA45-87353CF31AC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QTY!$A$11</c15:sqref>
                        </c15:formulaRef>
                      </c:ext>
                    </c:extLst>
                    <c:strCache>
                      <c:ptCount val="1"/>
                      <c:pt idx="0">
                        <c:v>ก.ย.</c:v>
                      </c:pt>
                    </c:strCache>
                  </c:strRef>
                </c:tx>
                <c:spPr>
                  <a:solidFill>
                    <a:schemeClr val="accent3">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QTY!$B$11:$D$11</c15:sqref>
                        </c15:formulaRef>
                      </c:ext>
                    </c:extLst>
                    <c:numCache>
                      <c:formatCode>@</c:formatCode>
                      <c:ptCount val="3"/>
                      <c:pt idx="0" formatCode="General">
                        <c:v>1</c:v>
                      </c:pt>
                      <c:pt idx="1">
                        <c:v>0</c:v>
                      </c:pt>
                      <c:pt idx="2" formatCode="General">
                        <c:v>9</c:v>
                      </c:pt>
                    </c:numCache>
                  </c:numRef>
                </c:val>
                <c:extLst xmlns:c15="http://schemas.microsoft.com/office/drawing/2012/chart">
                  <c:ext xmlns:c16="http://schemas.microsoft.com/office/drawing/2014/chart" uri="{C3380CC4-5D6E-409C-BE32-E72D297353CC}">
                    <c16:uniqueId val="{0000000A-2FAB-472E-AA45-87353CF31AC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QTY!$A$12</c15:sqref>
                        </c15:formulaRef>
                      </c:ext>
                    </c:extLst>
                    <c:strCache>
                      <c:ptCount val="1"/>
                      <c:pt idx="0">
                        <c:v>ต.ค.</c:v>
                      </c:pt>
                    </c:strCache>
                  </c:strRef>
                </c:tx>
                <c:spPr>
                  <a:solidFill>
                    <a:schemeClr val="accent4">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QTY!$B$12:$D$12</c15:sqref>
                        </c15:formulaRef>
                      </c:ext>
                    </c:extLst>
                    <c:numCache>
                      <c:formatCode>General</c:formatCode>
                      <c:ptCount val="3"/>
                      <c:pt idx="0" formatCode="@">
                        <c:v>0</c:v>
                      </c:pt>
                      <c:pt idx="1">
                        <c:v>2</c:v>
                      </c:pt>
                      <c:pt idx="2">
                        <c:v>6</c:v>
                      </c:pt>
                    </c:numCache>
                  </c:numRef>
                </c:val>
                <c:extLst xmlns:c15="http://schemas.microsoft.com/office/drawing/2012/chart">
                  <c:ext xmlns:c16="http://schemas.microsoft.com/office/drawing/2014/chart" uri="{C3380CC4-5D6E-409C-BE32-E72D297353CC}">
                    <c16:uniqueId val="{0000000B-2FAB-472E-AA45-87353CF31ACB}"/>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QTY!$A$13</c15:sqref>
                        </c15:formulaRef>
                      </c:ext>
                    </c:extLst>
                    <c:strCache>
                      <c:ptCount val="1"/>
                      <c:pt idx="0">
                        <c:v>พ.ย.</c:v>
                      </c:pt>
                    </c:strCache>
                  </c:strRef>
                </c:tx>
                <c:spPr>
                  <a:solidFill>
                    <a:schemeClr val="accent5">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QTY!$B$13:$D$13</c15:sqref>
                        </c15:formulaRef>
                      </c:ext>
                    </c:extLst>
                    <c:numCache>
                      <c:formatCode>@</c:formatCode>
                      <c:ptCount val="3"/>
                      <c:pt idx="0">
                        <c:v>0</c:v>
                      </c:pt>
                      <c:pt idx="1">
                        <c:v>0</c:v>
                      </c:pt>
                      <c:pt idx="2" formatCode="General">
                        <c:v>6</c:v>
                      </c:pt>
                    </c:numCache>
                  </c:numRef>
                </c:val>
                <c:extLst xmlns:c15="http://schemas.microsoft.com/office/drawing/2012/chart">
                  <c:ext xmlns:c16="http://schemas.microsoft.com/office/drawing/2014/chart" uri="{C3380CC4-5D6E-409C-BE32-E72D297353CC}">
                    <c16:uniqueId val="{0000000C-2FAB-472E-AA45-87353CF31ACB}"/>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QTY!$A$14</c15:sqref>
                        </c15:formulaRef>
                      </c:ext>
                    </c:extLst>
                    <c:strCache>
                      <c:ptCount val="1"/>
                      <c:pt idx="0">
                        <c:v>ธ.ค.</c:v>
                      </c:pt>
                    </c:strCache>
                  </c:strRef>
                </c:tx>
                <c:spPr>
                  <a:solidFill>
                    <a:schemeClr val="accent6">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QTY!$B$2:$D$2</c15:sqref>
                        </c15:formulaRef>
                      </c:ext>
                    </c:extLst>
                    <c:strCache>
                      <c:ptCount val="3"/>
                      <c:pt idx="0">
                        <c:v>วิธีประกาศเชิญชวนทั่วไป (ประกวดราคาอิเล็กทรอนิกส์ (e-bidding))</c:v>
                      </c:pt>
                      <c:pt idx="1">
                        <c:v>คัดเลือก</c:v>
                      </c:pt>
                      <c:pt idx="2">
                        <c:v>เฉพาะเจาะจง</c:v>
                      </c:pt>
                    </c:strCache>
                  </c:strRef>
                </c:cat>
                <c:val>
                  <c:numRef>
                    <c:extLst xmlns:c15="http://schemas.microsoft.com/office/drawing/2012/chart">
                      <c:ext xmlns:c15="http://schemas.microsoft.com/office/drawing/2012/chart" uri="{02D57815-91ED-43cb-92C2-25804820EDAC}">
                        <c15:formulaRef>
                          <c15:sqref>QTY!$B$14:$D$14</c15:sqref>
                        </c15:formulaRef>
                      </c:ext>
                    </c:extLst>
                    <c:numCache>
                      <c:formatCode>@</c:formatCode>
                      <c:ptCount val="3"/>
                      <c:pt idx="0">
                        <c:v>0</c:v>
                      </c:pt>
                      <c:pt idx="1">
                        <c:v>0</c:v>
                      </c:pt>
                      <c:pt idx="2" formatCode="General">
                        <c:v>3</c:v>
                      </c:pt>
                    </c:numCache>
                  </c:numRef>
                </c:val>
                <c:extLst xmlns:c15="http://schemas.microsoft.com/office/drawing/2012/chart">
                  <c:ext xmlns:c16="http://schemas.microsoft.com/office/drawing/2014/chart" uri="{C3380CC4-5D6E-409C-BE32-E72D297353CC}">
                    <c16:uniqueId val="{0000000D-2FAB-472E-AA45-87353CF31ACB}"/>
                  </c:ext>
                </c:extLst>
              </c15:ser>
            </c15:filteredBarSeries>
          </c:ext>
        </c:extLst>
      </c:bar3DChart>
      <c:catAx>
        <c:axId val="42852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H SarabunPSK" panose="020B0500040200020003" pitchFamily="34" charset="-34"/>
                <a:ea typeface="+mn-ea"/>
                <a:cs typeface="TH SarabunPSK" panose="020B0500040200020003" pitchFamily="34" charset="-34"/>
              </a:defRPr>
            </a:pPr>
            <a:endParaRPr lang="th-TH"/>
          </a:p>
        </c:txPr>
        <c:crossAx val="428527200"/>
        <c:crosses val="autoZero"/>
        <c:auto val="1"/>
        <c:lblAlgn val="ctr"/>
        <c:lblOffset val="100"/>
        <c:noMultiLvlLbl val="0"/>
      </c:catAx>
      <c:valAx>
        <c:axId val="428527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H SarabunPSK" panose="020B0500040200020003" pitchFamily="34" charset="-34"/>
                <a:ea typeface="+mn-ea"/>
                <a:cs typeface="TH SarabunPSK" panose="020B0500040200020003" pitchFamily="34" charset="-34"/>
              </a:defRPr>
            </a:pPr>
            <a:endParaRPr lang="th-TH"/>
          </a:p>
        </c:txPr>
        <c:crossAx val="428525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TH SarabunPSK" panose="020B0500040200020003" pitchFamily="34" charset="-34"/>
                <a:ea typeface="+mn-ea"/>
                <a:cs typeface="TH SarabunPSK" panose="020B0500040200020003" pitchFamily="34" charset="-34"/>
              </a:defRPr>
            </a:pPr>
            <a:endParaRPr lang="th-TH"/>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H SarabunPSK" panose="020B0500040200020003" pitchFamily="34" charset="-34"/>
                <a:ea typeface="+mn-ea"/>
                <a:cs typeface="TH SarabunPSK" panose="020B0500040200020003" pitchFamily="34" charset="-34"/>
              </a:defRPr>
            </a:pPr>
            <a:r>
              <a:rPr lang="th-TH" sz="1400" b="1">
                <a:effectLst/>
                <a:latin typeface="TH SarabunPSK" panose="020B0500040200020003" pitchFamily="34" charset="-34"/>
                <a:cs typeface="TH SarabunPSK" panose="020B0500040200020003" pitchFamily="34" charset="-34"/>
              </a:rPr>
              <a:t>จำนวนวงเงินสัญญาเปรียบเทียบกับจำนวนงบประมาณ งานจัดซื้อจัดจ้าง ปีงบประมาณ พ.ศ. 256</a:t>
            </a:r>
            <a:r>
              <a:rPr lang="en-US" sz="1400" b="1">
                <a:effectLst/>
                <a:latin typeface="TH SarabunPSK" panose="020B0500040200020003" pitchFamily="34" charset="-34"/>
                <a:cs typeface="TH SarabunPSK" panose="020B0500040200020003" pitchFamily="34" charset="-34"/>
              </a:rPr>
              <a:t>8</a:t>
            </a:r>
            <a:r>
              <a:rPr lang="th-TH" sz="1400" b="1">
                <a:effectLst/>
                <a:latin typeface="TH SarabunPSK" panose="020B0500040200020003" pitchFamily="34" charset="-34"/>
                <a:cs typeface="TH SarabunPSK" panose="020B0500040200020003" pitchFamily="34" charset="-34"/>
              </a:rPr>
              <a:t> </a:t>
            </a:r>
            <a:endParaRPr lang="en-US" sz="1400">
              <a:effectLst/>
              <a:latin typeface="TH SarabunPSK" panose="020B0500040200020003" pitchFamily="34" charset="-34"/>
              <a:cs typeface="TH SarabunPSK" panose="020B0500040200020003" pitchFamily="34" charset="-34"/>
            </a:endParaRPr>
          </a:p>
          <a:p>
            <a:pPr>
              <a:defRPr>
                <a:latin typeface="TH SarabunPSK" panose="020B0500040200020003" pitchFamily="34" charset="-34"/>
                <a:cs typeface="TH SarabunPSK" panose="020B0500040200020003" pitchFamily="34" charset="-34"/>
              </a:defRPr>
            </a:pPr>
            <a:r>
              <a:rPr lang="th-TH" sz="1400" b="1">
                <a:effectLst/>
                <a:latin typeface="TH SarabunPSK" panose="020B0500040200020003" pitchFamily="34" charset="-34"/>
                <a:cs typeface="TH SarabunPSK" panose="020B0500040200020003" pitchFamily="34" charset="-34"/>
              </a:rPr>
              <a:t>จำแนกตามวิธีการจัดซื้อจัดจ้าง</a:t>
            </a:r>
            <a:endParaRPr lang="en-US" sz="1400">
              <a:effectLst/>
              <a:latin typeface="TH SarabunPSK" panose="020B0500040200020003" pitchFamily="34" charset="-34"/>
              <a:cs typeface="TH SarabunPSK" panose="020B0500040200020003" pitchFamily="34" charset="-34"/>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H SarabunPSK" panose="020B0500040200020003" pitchFamily="34" charset="-34"/>
              <a:ea typeface="+mn-ea"/>
              <a:cs typeface="TH SarabunPSK" panose="020B0500040200020003" pitchFamily="34" charset="-34"/>
            </a:defRPr>
          </a:pPr>
          <a:endParaRPr lang="en-US"/>
        </a:p>
      </c:txPr>
    </c:title>
    <c:autoTitleDeleted val="0"/>
    <c:plotArea>
      <c:layout/>
      <c:areaChart>
        <c:grouping val="stacked"/>
        <c:varyColors val="0"/>
        <c:ser>
          <c:idx val="13"/>
          <c:order val="13"/>
          <c:tx>
            <c:strRef>
              <c:f>'Budget Actual'!$A$16</c:f>
              <c:strCache>
                <c:ptCount val="1"/>
                <c:pt idx="0">
                  <c:v>Total Budget</c:v>
                </c:pt>
              </c:strCache>
            </c:strRef>
          </c:tx>
          <c:spPr>
            <a:solidFill>
              <a:schemeClr val="accent2">
                <a:lumMod val="80000"/>
                <a:lumOff val="20000"/>
              </a:schemeClr>
            </a:solidFill>
            <a:ln>
              <a:noFill/>
            </a:ln>
            <a:effectLst/>
          </c:spPr>
          <c:cat>
            <c:strRef>
              <c:f>'Budget Actual'!$B$2:$D$2</c:f>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f>'Budget Actual'!$B$16:$D$16</c:f>
              <c:numCache>
                <c:formatCode>_(* #,##0.00_);_(* \(#,##0.00\);_(* "-"??_);_(@_)</c:formatCode>
                <c:ptCount val="3"/>
                <c:pt idx="0">
                  <c:v>50568951</c:v>
                </c:pt>
                <c:pt idx="1">
                  <c:v>42747727.68</c:v>
                </c:pt>
                <c:pt idx="2">
                  <c:v>43986970.919999994</c:v>
                </c:pt>
              </c:numCache>
            </c:numRef>
          </c:val>
          <c:extLst>
            <c:ext xmlns:c16="http://schemas.microsoft.com/office/drawing/2014/chart" uri="{C3380CC4-5D6E-409C-BE32-E72D297353CC}">
              <c16:uniqueId val="{00000000-75F5-49E5-BB73-6A2CE947C90B}"/>
            </c:ext>
          </c:extLst>
        </c:ser>
        <c:dLbls>
          <c:showLegendKey val="0"/>
          <c:showVal val="0"/>
          <c:showCatName val="0"/>
          <c:showSerName val="0"/>
          <c:showPercent val="0"/>
          <c:showBubbleSize val="0"/>
        </c:dLbls>
        <c:axId val="1763113200"/>
        <c:axId val="1763110320"/>
      </c:areaChart>
      <c:barChart>
        <c:barDir val="col"/>
        <c:grouping val="clustered"/>
        <c:varyColors val="0"/>
        <c:ser>
          <c:idx val="12"/>
          <c:order val="12"/>
          <c:tx>
            <c:strRef>
              <c:f>'Budget Actual'!$A$15</c:f>
              <c:strCache>
                <c:ptCount val="1"/>
                <c:pt idx="0">
                  <c:v>เฉพาะเจาะจง อื่นๆ</c:v>
                </c:pt>
              </c:strCache>
            </c:strRef>
          </c:tx>
          <c:spPr>
            <a:solidFill>
              <a:schemeClr val="accent1">
                <a:lumMod val="80000"/>
                <a:lumOff val="20000"/>
              </a:schemeClr>
            </a:solidFill>
            <a:ln>
              <a:noFill/>
            </a:ln>
            <a:effectLst/>
          </c:spPr>
          <c:invertIfNegative val="0"/>
          <c:cat>
            <c:strRef>
              <c:f>'Budget Actual'!$B$2:$D$2</c:f>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f>'Budget Actual'!$B$15:$D$15</c:f>
            </c:numRef>
          </c:val>
          <c:extLst xmlns:c15="http://schemas.microsoft.com/office/drawing/2012/chart">
            <c:ext xmlns:c16="http://schemas.microsoft.com/office/drawing/2014/chart" uri="{C3380CC4-5D6E-409C-BE32-E72D297353CC}">
              <c16:uniqueId val="{0000000E-75F5-49E5-BB73-6A2CE947C90B}"/>
            </c:ext>
          </c:extLst>
        </c:ser>
        <c:ser>
          <c:idx val="14"/>
          <c:order val="14"/>
          <c:tx>
            <c:strRef>
              <c:f>'Budget Actual'!$A$17</c:f>
              <c:strCache>
                <c:ptCount val="1"/>
                <c:pt idx="0">
                  <c:v>Total Actual</c:v>
                </c:pt>
              </c:strCache>
            </c:strRef>
          </c:tx>
          <c:spPr>
            <a:solidFill>
              <a:schemeClr val="accent3">
                <a:lumMod val="80000"/>
                <a:lumOff val="20000"/>
              </a:schemeClr>
            </a:solidFill>
            <a:ln>
              <a:noFill/>
            </a:ln>
            <a:effectLst/>
          </c:spPr>
          <c:invertIfNegative val="0"/>
          <c:cat>
            <c:strRef>
              <c:f>'Budget Actual'!$B$2:$D$2</c:f>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f>'Budget Actual'!$B$17:$D$17</c:f>
              <c:numCache>
                <c:formatCode>_(* #,##0.00_);_(* \(#,##0.00\);_(* "-"??_);_(@_)</c:formatCode>
                <c:ptCount val="3"/>
                <c:pt idx="0">
                  <c:v>45597264.669999994</c:v>
                </c:pt>
                <c:pt idx="1">
                  <c:v>38238652.380000003</c:v>
                </c:pt>
                <c:pt idx="2">
                  <c:v>42940566.369999997</c:v>
                </c:pt>
              </c:numCache>
            </c:numRef>
          </c:val>
          <c:extLst>
            <c:ext xmlns:c16="http://schemas.microsoft.com/office/drawing/2014/chart" uri="{C3380CC4-5D6E-409C-BE32-E72D297353CC}">
              <c16:uniqueId val="{00000001-75F5-49E5-BB73-6A2CE947C90B}"/>
            </c:ext>
          </c:extLst>
        </c:ser>
        <c:dLbls>
          <c:showLegendKey val="0"/>
          <c:showVal val="0"/>
          <c:showCatName val="0"/>
          <c:showSerName val="0"/>
          <c:showPercent val="0"/>
          <c:showBubbleSize val="0"/>
        </c:dLbls>
        <c:gapWidth val="150"/>
        <c:axId val="1763113200"/>
        <c:axId val="1763110320"/>
        <c:extLst>
          <c:ext xmlns:c15="http://schemas.microsoft.com/office/drawing/2012/chart" uri="{02D57815-91ED-43cb-92C2-25804820EDAC}">
            <c15:filteredBarSeries>
              <c15:ser>
                <c:idx val="0"/>
                <c:order val="0"/>
                <c:tx>
                  <c:strRef>
                    <c:extLst>
                      <c:ext uri="{02D57815-91ED-43cb-92C2-25804820EDAC}">
                        <c15:formulaRef>
                          <c15:sqref>'Budget Actual'!$A$3</c15:sqref>
                        </c15:formulaRef>
                      </c:ext>
                    </c:extLst>
                    <c:strCache>
                      <c:ptCount val="1"/>
                      <c:pt idx="0">
                        <c:v>ม.ค.</c:v>
                      </c:pt>
                    </c:strCache>
                  </c:strRef>
                </c:tx>
                <c:spPr>
                  <a:solidFill>
                    <a:schemeClr val="accent1"/>
                  </a:solidFill>
                  <a:ln>
                    <a:noFill/>
                  </a:ln>
                  <a:effectLst/>
                </c:spPr>
                <c:invertIfNegative val="0"/>
                <c:cat>
                  <c:strRef>
                    <c:extLst>
                      <c:ex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c:ext uri="{02D57815-91ED-43cb-92C2-25804820EDAC}">
                        <c15:formulaRef>
                          <c15:sqref>'Budget Actual'!$B$3:$D$3</c15:sqref>
                        </c15:formulaRef>
                      </c:ext>
                    </c:extLst>
                    <c:numCache>
                      <c:formatCode>_(* #,##0.00_);_(* \(#,##0.00\);_(* "-"??_);_(@_)</c:formatCode>
                      <c:ptCount val="3"/>
                      <c:pt idx="0">
                        <c:v>42882255</c:v>
                      </c:pt>
                      <c:pt idx="1">
                        <c:v>25083400</c:v>
                      </c:pt>
                      <c:pt idx="2">
                        <c:v>9801071.5199999996</c:v>
                      </c:pt>
                    </c:numCache>
                  </c:numRef>
                </c:val>
                <c:extLst>
                  <c:ext xmlns:c16="http://schemas.microsoft.com/office/drawing/2014/chart" uri="{C3380CC4-5D6E-409C-BE32-E72D297353CC}">
                    <c16:uniqueId val="{00000002-75F5-49E5-BB73-6A2CE947C90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'Budget Actual'!$A$4</c15:sqref>
                        </c15:formulaRef>
                      </c:ext>
                    </c:extLst>
                    <c:strCache>
                      <c:ptCount val="1"/>
                      <c:pt idx="0">
                        <c:v>ก.พ.</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Actual'!$B$4:$D$4</c15:sqref>
                        </c15:formulaRef>
                      </c:ext>
                    </c:extLst>
                    <c:numCache>
                      <c:formatCode>_(* #,##0.00_);_(* \(#,##0.00\);_(* "-"??_);_(@_)</c:formatCode>
                      <c:ptCount val="3"/>
                      <c:pt idx="2">
                        <c:v>520420</c:v>
                      </c:pt>
                    </c:numCache>
                  </c:numRef>
                </c:val>
                <c:extLst xmlns:c15="http://schemas.microsoft.com/office/drawing/2012/chart">
                  <c:ext xmlns:c16="http://schemas.microsoft.com/office/drawing/2014/chart" uri="{C3380CC4-5D6E-409C-BE32-E72D297353CC}">
                    <c16:uniqueId val="{00000003-75F5-49E5-BB73-6A2CE947C90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'Budget Actual'!$A$5</c15:sqref>
                        </c15:formulaRef>
                      </c:ext>
                    </c:extLst>
                    <c:strCache>
                      <c:ptCount val="1"/>
                      <c:pt idx="0">
                        <c:v>มี.ค.</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Actual'!$B$5:$D$5</c15:sqref>
                        </c15:formulaRef>
                      </c:ext>
                    </c:extLst>
                    <c:numCache>
                      <c:formatCode>_(* #,##0.00_);_(* \(#,##0.00\);_(* "-"??_);_(@_)</c:formatCode>
                      <c:ptCount val="3"/>
                      <c:pt idx="0">
                        <c:v>4232250</c:v>
                      </c:pt>
                      <c:pt idx="1">
                        <c:v>500000</c:v>
                      </c:pt>
                      <c:pt idx="2">
                        <c:v>255500</c:v>
                      </c:pt>
                    </c:numCache>
                  </c:numRef>
                </c:val>
                <c:extLst xmlns:c15="http://schemas.microsoft.com/office/drawing/2012/chart">
                  <c:ext xmlns:c16="http://schemas.microsoft.com/office/drawing/2014/chart" uri="{C3380CC4-5D6E-409C-BE32-E72D297353CC}">
                    <c16:uniqueId val="{00000004-75F5-49E5-BB73-6A2CE947C90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'Budget Actual'!$A$6</c15:sqref>
                        </c15:formulaRef>
                      </c:ext>
                    </c:extLst>
                    <c:strCache>
                      <c:ptCount val="1"/>
                      <c:pt idx="0">
                        <c:v>เม.ย.</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Actual'!$B$6:$D$6</c15:sqref>
                        </c15:formulaRef>
                      </c:ext>
                    </c:extLst>
                    <c:numCache>
                      <c:formatCode>_(* #,##0.00_);_(* \(#,##0.00\);_(* "-"??_);_(@_)</c:formatCode>
                      <c:ptCount val="3"/>
                      <c:pt idx="0">
                        <c:v>1340000</c:v>
                      </c:pt>
                      <c:pt idx="1">
                        <c:v>12800000</c:v>
                      </c:pt>
                      <c:pt idx="2">
                        <c:v>1047800</c:v>
                      </c:pt>
                    </c:numCache>
                  </c:numRef>
                </c:val>
                <c:extLst xmlns:c15="http://schemas.microsoft.com/office/drawing/2012/chart">
                  <c:ext xmlns:c16="http://schemas.microsoft.com/office/drawing/2014/chart" uri="{C3380CC4-5D6E-409C-BE32-E72D297353CC}">
                    <c16:uniqueId val="{00000005-75F5-49E5-BB73-6A2CE947C90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'Budget Actual'!$A$7</c15:sqref>
                        </c15:formulaRef>
                      </c:ext>
                    </c:extLst>
                    <c:strCache>
                      <c:ptCount val="1"/>
                      <c:pt idx="0">
                        <c:v>พ.ค.</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Actual'!$B$7:$D$7</c15:sqref>
                        </c15:formulaRef>
                      </c:ext>
                    </c:extLst>
                    <c:numCache>
                      <c:formatCode>_(* #,##0.00_);_(* \(#,##0.00\);_(* "-"??_);_(@_)</c:formatCode>
                      <c:ptCount val="3"/>
                      <c:pt idx="1">
                        <c:v>541000</c:v>
                      </c:pt>
                      <c:pt idx="2">
                        <c:v>72500</c:v>
                      </c:pt>
                    </c:numCache>
                  </c:numRef>
                </c:val>
                <c:extLst xmlns:c15="http://schemas.microsoft.com/office/drawing/2012/chart">
                  <c:ext xmlns:c16="http://schemas.microsoft.com/office/drawing/2014/chart" uri="{C3380CC4-5D6E-409C-BE32-E72D297353CC}">
                    <c16:uniqueId val="{00000006-75F5-49E5-BB73-6A2CE947C90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'Budget Actual'!$A$8</c15:sqref>
                        </c15:formulaRef>
                      </c:ext>
                    </c:extLst>
                    <c:strCache>
                      <c:ptCount val="1"/>
                      <c:pt idx="0">
                        <c:v>มิ.ย.</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Actual'!$B$8:$D$8</c15:sqref>
                        </c15:formulaRef>
                      </c:ext>
                    </c:extLst>
                    <c:numCache>
                      <c:formatCode>_(* #,##0.00_);_(* \(#,##0.00\);_(* "-"??_);_(@_)</c:formatCode>
                      <c:ptCount val="3"/>
                      <c:pt idx="2">
                        <c:v>751800</c:v>
                      </c:pt>
                    </c:numCache>
                  </c:numRef>
                </c:val>
                <c:extLst xmlns:c15="http://schemas.microsoft.com/office/drawing/2012/chart">
                  <c:ext xmlns:c16="http://schemas.microsoft.com/office/drawing/2014/chart" uri="{C3380CC4-5D6E-409C-BE32-E72D297353CC}">
                    <c16:uniqueId val="{00000007-75F5-49E5-BB73-6A2CE947C90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'Budget Actual'!$A$9</c15:sqref>
                        </c15:formulaRef>
                      </c:ext>
                    </c:extLst>
                    <c:strCache>
                      <c:ptCount val="1"/>
                      <c:pt idx="0">
                        <c:v>ก.ค.</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Actual'!$B$9:$D$9</c15:sqref>
                        </c15:formulaRef>
                      </c:ext>
                    </c:extLst>
                    <c:numCache>
                      <c:formatCode>_(* #,##0.00_);_(* \(#,##0.00\);_(* "-"??_);_(@_)</c:formatCode>
                      <c:ptCount val="3"/>
                      <c:pt idx="0">
                        <c:v>874446</c:v>
                      </c:pt>
                      <c:pt idx="2">
                        <c:v>197500</c:v>
                      </c:pt>
                    </c:numCache>
                  </c:numRef>
                </c:val>
                <c:extLst xmlns:c15="http://schemas.microsoft.com/office/drawing/2012/chart">
                  <c:ext xmlns:c16="http://schemas.microsoft.com/office/drawing/2014/chart" uri="{C3380CC4-5D6E-409C-BE32-E72D297353CC}">
                    <c16:uniqueId val="{00000008-75F5-49E5-BB73-6A2CE947C90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'Budget Actual'!$A$10</c15:sqref>
                        </c15:formulaRef>
                      </c:ext>
                    </c:extLst>
                    <c:strCache>
                      <c:ptCount val="1"/>
                      <c:pt idx="0">
                        <c:v>ส.ค.</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Actual'!$B$10:$D$10</c15:sqref>
                        </c15:formulaRef>
                      </c:ext>
                    </c:extLst>
                    <c:numCache>
                      <c:formatCode>_(* #,##0.00_);_(* \(#,##0.00\);_(* "-"??_);_(@_)</c:formatCode>
                      <c:ptCount val="3"/>
                      <c:pt idx="0">
                        <c:v>600000</c:v>
                      </c:pt>
                      <c:pt idx="1">
                        <c:v>500000</c:v>
                      </c:pt>
                      <c:pt idx="2">
                        <c:v>982400</c:v>
                      </c:pt>
                    </c:numCache>
                  </c:numRef>
                </c:val>
                <c:extLst xmlns:c15="http://schemas.microsoft.com/office/drawing/2012/chart">
                  <c:ext xmlns:c16="http://schemas.microsoft.com/office/drawing/2014/chart" uri="{C3380CC4-5D6E-409C-BE32-E72D297353CC}">
                    <c16:uniqueId val="{00000009-75F5-49E5-BB73-6A2CE947C90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'Budget Actual'!$A$11</c15:sqref>
                        </c15:formulaRef>
                      </c:ext>
                    </c:extLst>
                    <c:strCache>
                      <c:ptCount val="1"/>
                      <c:pt idx="0">
                        <c:v>ก.ย.</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Actual'!$B$11:$D$11</c15:sqref>
                        </c15:formulaRef>
                      </c:ext>
                    </c:extLst>
                    <c:numCache>
                      <c:formatCode>_(* #,##0.00_);_(* \(#,##0.00\);_(* "-"??_);_(@_)</c:formatCode>
                      <c:ptCount val="3"/>
                      <c:pt idx="0">
                        <c:v>640000</c:v>
                      </c:pt>
                      <c:pt idx="2">
                        <c:v>28496336</c:v>
                      </c:pt>
                    </c:numCache>
                  </c:numRef>
                </c:val>
                <c:extLst xmlns:c15="http://schemas.microsoft.com/office/drawing/2012/chart">
                  <c:ext xmlns:c16="http://schemas.microsoft.com/office/drawing/2014/chart" uri="{C3380CC4-5D6E-409C-BE32-E72D297353CC}">
                    <c16:uniqueId val="{0000000A-75F5-49E5-BB73-6A2CE947C90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'Budget Actual'!$A$12</c15:sqref>
                        </c15:formulaRef>
                      </c:ext>
                    </c:extLst>
                    <c:strCache>
                      <c:ptCount val="1"/>
                      <c:pt idx="0">
                        <c:v>ต.ค.</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Actual'!$B$12:$D$12</c15:sqref>
                        </c15:formulaRef>
                      </c:ext>
                    </c:extLst>
                    <c:numCache>
                      <c:formatCode>_(* #,##0.00_);_(* \(#,##0.00\);_(* "-"??_);_(@_)</c:formatCode>
                      <c:ptCount val="3"/>
                      <c:pt idx="1">
                        <c:v>3323327.68</c:v>
                      </c:pt>
                      <c:pt idx="2">
                        <c:v>554680</c:v>
                      </c:pt>
                    </c:numCache>
                  </c:numRef>
                </c:val>
                <c:extLst xmlns:c15="http://schemas.microsoft.com/office/drawing/2012/chart">
                  <c:ext xmlns:c16="http://schemas.microsoft.com/office/drawing/2014/chart" uri="{C3380CC4-5D6E-409C-BE32-E72D297353CC}">
                    <c16:uniqueId val="{0000000B-75F5-49E5-BB73-6A2CE947C90B}"/>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'Budget Actual'!$A$13</c15:sqref>
                        </c15:formulaRef>
                      </c:ext>
                    </c:extLst>
                    <c:strCache>
                      <c:ptCount val="1"/>
                      <c:pt idx="0">
                        <c:v>พ.ย.</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Actual'!$B$13:$D$13</c15:sqref>
                        </c15:formulaRef>
                      </c:ext>
                    </c:extLst>
                    <c:numCache>
                      <c:formatCode>_(* #,##0.00_);_(* \(#,##0.00\);_(* "-"??_);_(@_)</c:formatCode>
                      <c:ptCount val="3"/>
                      <c:pt idx="2">
                        <c:v>1276963.3999999999</c:v>
                      </c:pt>
                    </c:numCache>
                  </c:numRef>
                </c:val>
                <c:extLst xmlns:c15="http://schemas.microsoft.com/office/drawing/2012/chart">
                  <c:ext xmlns:c16="http://schemas.microsoft.com/office/drawing/2014/chart" uri="{C3380CC4-5D6E-409C-BE32-E72D297353CC}">
                    <c16:uniqueId val="{0000000C-75F5-49E5-BB73-6A2CE947C90B}"/>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'Budget Actual'!$A$14</c15:sqref>
                        </c15:formulaRef>
                      </c:ext>
                    </c:extLst>
                    <c:strCache>
                      <c:ptCount val="1"/>
                      <c:pt idx="0">
                        <c:v>ธ.ค.</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'Budget Actual'!$B$2:$D$2</c15:sqref>
                        </c15:formulaRef>
                      </c:ext>
                    </c:extLst>
                    <c:strCache>
                      <c:ptCount val="3"/>
                      <c:pt idx="0">
                        <c:v> วิธีประกาศเชิญชวนทั่วไป (ประกวดราคาอิเล็กทรอนิกส์ (e-bidding)) </c:v>
                      </c:pt>
                      <c:pt idx="1">
                        <c:v> คัดเลือก </c:v>
                      </c:pt>
                      <c:pt idx="2">
                        <c:v> เฉพาะเจาะจง </c:v>
                      </c:pt>
                    </c:strCache>
                  </c:strRef>
                </c:cat>
                <c:val>
                  <c:numRef>
                    <c:extLst xmlns:c15="http://schemas.microsoft.com/office/drawing/2012/chart">
                      <c:ext xmlns:c15="http://schemas.microsoft.com/office/drawing/2012/chart" uri="{02D57815-91ED-43cb-92C2-25804820EDAC}">
                        <c15:formulaRef>
                          <c15:sqref>'Budget Actual'!$B$14:$D$14</c15:sqref>
                        </c15:formulaRef>
                      </c:ext>
                    </c:extLst>
                    <c:numCache>
                      <c:formatCode>_(* #,##0.00_);_(* \(#,##0.00\);_(* "-"??_);_(@_)</c:formatCode>
                      <c:ptCount val="3"/>
                      <c:pt idx="2">
                        <c:v>30000</c:v>
                      </c:pt>
                    </c:numCache>
                  </c:numRef>
                </c:val>
                <c:extLst xmlns:c15="http://schemas.microsoft.com/office/drawing/2012/chart">
                  <c:ext xmlns:c16="http://schemas.microsoft.com/office/drawing/2014/chart" uri="{C3380CC4-5D6E-409C-BE32-E72D297353CC}">
                    <c16:uniqueId val="{0000000D-75F5-49E5-BB73-6A2CE947C90B}"/>
                  </c:ext>
                </c:extLst>
              </c15:ser>
            </c15:filteredBarSeries>
          </c:ext>
        </c:extLst>
      </c:barChart>
      <c:catAx>
        <c:axId val="17631132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1763110320"/>
        <c:crosses val="autoZero"/>
        <c:auto val="1"/>
        <c:lblAlgn val="ctr"/>
        <c:lblOffset val="100"/>
        <c:noMultiLvlLbl val="0"/>
      </c:catAx>
      <c:valAx>
        <c:axId val="176311032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TH SarabunPSK" panose="020B0500040200020003" pitchFamily="34" charset="-34"/>
                <a:ea typeface="+mn-ea"/>
                <a:cs typeface="TH SarabunPSK" panose="020B0500040200020003" pitchFamily="34" charset="-34"/>
              </a:defRPr>
            </a:pPr>
            <a:endParaRPr lang="th-TH"/>
          </a:p>
        </c:txPr>
        <c:crossAx val="17631132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TH SarabunPSK" panose="020B0500040200020003" pitchFamily="34" charset="-34"/>
                <a:ea typeface="+mn-ea"/>
                <a:cs typeface="TH SarabunPSK" panose="020B0500040200020003" pitchFamily="34" charset="-34"/>
              </a:defRPr>
            </a:pPr>
            <a:endParaRPr lang="th-TH"/>
          </a:p>
        </c:txPr>
      </c:dTable>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TH SarabunPSK" panose="020B0500040200020003" pitchFamily="34" charset="-34"/>
              <a:ea typeface="+mn-ea"/>
              <a:cs typeface="TH SarabunPSK" panose="020B0500040200020003" pitchFamily="34" charset="-34"/>
            </a:defRPr>
          </a:pPr>
          <a:endParaRPr lang="th-TH"/>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152400</xdr:colOff>
      <xdr:row>2</xdr:row>
      <xdr:rowOff>165100</xdr:rowOff>
    </xdr:from>
    <xdr:to>
      <xdr:col>15</xdr:col>
      <xdr:colOff>107950</xdr:colOff>
      <xdr:row>13</xdr:row>
      <xdr:rowOff>171449</xdr:rowOff>
    </xdr:to>
    <xdr:graphicFrame macro="">
      <xdr:nvGraphicFramePr>
        <xdr:cNvPr id="2" name="Chart 1">
          <a:extLst>
            <a:ext uri="{FF2B5EF4-FFF2-40B4-BE49-F238E27FC236}">
              <a16:creationId xmlns:a16="http://schemas.microsoft.com/office/drawing/2014/main" id="{0538A4A2-0762-4CA7-9544-99CD33E33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6350</xdr:colOff>
      <xdr:row>2</xdr:row>
      <xdr:rowOff>12700</xdr:rowOff>
    </xdr:from>
    <xdr:to>
      <xdr:col>16</xdr:col>
      <xdr:colOff>476250</xdr:colOff>
      <xdr:row>15</xdr:row>
      <xdr:rowOff>200025</xdr:rowOff>
    </xdr:to>
    <xdr:graphicFrame macro="">
      <xdr:nvGraphicFramePr>
        <xdr:cNvPr id="2" name="Chart 1">
          <a:extLst>
            <a:ext uri="{FF2B5EF4-FFF2-40B4-BE49-F238E27FC236}">
              <a16:creationId xmlns:a16="http://schemas.microsoft.com/office/drawing/2014/main" id="{46837E92-47B1-4B31-86A9-A5A3DCFE2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2F540-62ED-490A-B420-3B99A4591F0C}">
  <dimension ref="A1:P17"/>
  <sheetViews>
    <sheetView topLeftCell="A2" zoomScale="70" zoomScaleNormal="70" workbookViewId="0">
      <selection activeCell="D16" sqref="D16"/>
    </sheetView>
  </sheetViews>
  <sheetFormatPr defaultColWidth="8.6640625" defaultRowHeight="24" x14ac:dyDescent="0.8"/>
  <cols>
    <col min="1" max="1" width="13.4140625" style="38" customWidth="1"/>
    <col min="2" max="2" width="22.25" style="38" customWidth="1"/>
    <col min="3" max="4" width="13.4140625" style="38" customWidth="1"/>
    <col min="5" max="5" width="13.4140625" style="39" customWidth="1"/>
    <col min="6" max="16384" width="8.6640625" style="40"/>
  </cols>
  <sheetData>
    <row r="1" spans="1:16" x14ac:dyDescent="0.8">
      <c r="A1" s="81" t="s">
        <v>593</v>
      </c>
      <c r="B1" s="82"/>
      <c r="C1" s="82"/>
      <c r="D1" s="82"/>
      <c r="E1" s="83"/>
      <c r="F1" s="84"/>
      <c r="G1" s="84"/>
      <c r="H1" s="84"/>
      <c r="I1" s="84"/>
      <c r="J1" s="84"/>
      <c r="K1" s="84"/>
      <c r="L1" s="84"/>
      <c r="M1" s="84"/>
      <c r="N1" s="84"/>
      <c r="O1" s="84"/>
      <c r="P1" s="84"/>
    </row>
    <row r="2" spans="1:16" s="41" customFormat="1" ht="61.5" x14ac:dyDescent="0.3">
      <c r="A2" s="85" t="s">
        <v>594</v>
      </c>
      <c r="B2" s="77" t="s">
        <v>669</v>
      </c>
      <c r="C2" s="85" t="s">
        <v>121</v>
      </c>
      <c r="D2" s="85" t="s">
        <v>21</v>
      </c>
      <c r="E2" s="86" t="s">
        <v>626</v>
      </c>
      <c r="F2" s="87"/>
      <c r="G2" s="88" t="s">
        <v>596</v>
      </c>
      <c r="H2" s="87"/>
      <c r="I2" s="87"/>
      <c r="J2" s="87"/>
      <c r="K2" s="87"/>
      <c r="L2" s="87"/>
      <c r="M2" s="87"/>
      <c r="N2" s="87"/>
      <c r="O2" s="87"/>
      <c r="P2" s="87"/>
    </row>
    <row r="3" spans="1:16" x14ac:dyDescent="0.8">
      <c r="A3" s="89" t="s">
        <v>597</v>
      </c>
      <c r="B3" s="38">
        <v>17</v>
      </c>
      <c r="C3" s="38">
        <v>3</v>
      </c>
      <c r="D3" s="38">
        <v>94</v>
      </c>
      <c r="E3" s="42">
        <f t="shared" ref="E3:E14" si="0">SUM(B3:D3)</f>
        <v>114</v>
      </c>
    </row>
    <row r="4" spans="1:16" x14ac:dyDescent="0.8">
      <c r="A4" s="89" t="s">
        <v>598</v>
      </c>
      <c r="B4" s="91" t="s">
        <v>751</v>
      </c>
      <c r="C4" s="91" t="s">
        <v>751</v>
      </c>
      <c r="D4" s="38">
        <v>2</v>
      </c>
      <c r="E4" s="42">
        <f t="shared" si="0"/>
        <v>2</v>
      </c>
    </row>
    <row r="5" spans="1:16" x14ac:dyDescent="0.8">
      <c r="A5" s="89" t="s">
        <v>599</v>
      </c>
      <c r="B5" s="38">
        <v>1</v>
      </c>
      <c r="C5" s="38">
        <v>1</v>
      </c>
      <c r="D5" s="38">
        <v>6</v>
      </c>
      <c r="E5" s="42">
        <f t="shared" si="0"/>
        <v>8</v>
      </c>
    </row>
    <row r="6" spans="1:16" x14ac:dyDescent="0.8">
      <c r="A6" s="89" t="s">
        <v>600</v>
      </c>
      <c r="B6" s="38">
        <v>1</v>
      </c>
      <c r="C6" s="38">
        <v>1</v>
      </c>
      <c r="D6" s="38">
        <v>6</v>
      </c>
      <c r="E6" s="42">
        <f t="shared" si="0"/>
        <v>8</v>
      </c>
    </row>
    <row r="7" spans="1:16" x14ac:dyDescent="0.8">
      <c r="A7" s="89" t="s">
        <v>601</v>
      </c>
      <c r="B7" s="91" t="s">
        <v>751</v>
      </c>
      <c r="C7" s="38">
        <v>1</v>
      </c>
      <c r="D7" s="38">
        <v>3</v>
      </c>
      <c r="E7" s="42">
        <f t="shared" si="0"/>
        <v>4</v>
      </c>
    </row>
    <row r="8" spans="1:16" x14ac:dyDescent="0.8">
      <c r="A8" s="89" t="s">
        <v>602</v>
      </c>
      <c r="B8" s="91" t="s">
        <v>751</v>
      </c>
      <c r="C8" s="91" t="s">
        <v>751</v>
      </c>
      <c r="D8" s="38">
        <v>7</v>
      </c>
      <c r="E8" s="42">
        <f t="shared" si="0"/>
        <v>7</v>
      </c>
    </row>
    <row r="9" spans="1:16" x14ac:dyDescent="0.8">
      <c r="A9" s="89" t="s">
        <v>603</v>
      </c>
      <c r="B9" s="38">
        <v>1</v>
      </c>
      <c r="C9" s="91" t="s">
        <v>751</v>
      </c>
      <c r="D9" s="38">
        <v>3</v>
      </c>
      <c r="E9" s="42">
        <f t="shared" si="0"/>
        <v>4</v>
      </c>
    </row>
    <row r="10" spans="1:16" x14ac:dyDescent="0.8">
      <c r="A10" s="89" t="s">
        <v>604</v>
      </c>
      <c r="B10" s="38">
        <v>1</v>
      </c>
      <c r="C10" s="38">
        <v>1</v>
      </c>
      <c r="D10" s="38">
        <v>4</v>
      </c>
      <c r="E10" s="42">
        <f t="shared" si="0"/>
        <v>6</v>
      </c>
    </row>
    <row r="11" spans="1:16" x14ac:dyDescent="0.8">
      <c r="A11" s="89" t="s">
        <v>605</v>
      </c>
      <c r="B11" s="38">
        <v>1</v>
      </c>
      <c r="C11" s="91" t="s">
        <v>751</v>
      </c>
      <c r="D11" s="38">
        <v>9</v>
      </c>
      <c r="E11" s="42">
        <f t="shared" si="0"/>
        <v>10</v>
      </c>
    </row>
    <row r="12" spans="1:16" x14ac:dyDescent="0.8">
      <c r="A12" s="89" t="s">
        <v>606</v>
      </c>
      <c r="B12" s="91" t="s">
        <v>751</v>
      </c>
      <c r="C12" s="38">
        <v>2</v>
      </c>
      <c r="D12" s="38">
        <v>6</v>
      </c>
      <c r="E12" s="42">
        <f t="shared" si="0"/>
        <v>8</v>
      </c>
    </row>
    <row r="13" spans="1:16" x14ac:dyDescent="0.8">
      <c r="A13" s="89" t="s">
        <v>607</v>
      </c>
      <c r="B13" s="91" t="s">
        <v>751</v>
      </c>
      <c r="C13" s="91" t="s">
        <v>751</v>
      </c>
      <c r="D13" s="38">
        <v>6</v>
      </c>
      <c r="E13" s="42">
        <v>6</v>
      </c>
    </row>
    <row r="14" spans="1:16" x14ac:dyDescent="0.8">
      <c r="A14" s="89" t="s">
        <v>608</v>
      </c>
      <c r="B14" s="91" t="s">
        <v>751</v>
      </c>
      <c r="C14" s="91" t="s">
        <v>751</v>
      </c>
      <c r="D14" s="38">
        <v>3</v>
      </c>
      <c r="E14" s="42">
        <f t="shared" si="0"/>
        <v>3</v>
      </c>
    </row>
    <row r="15" spans="1:16" hidden="1" x14ac:dyDescent="0.8">
      <c r="A15" s="82"/>
      <c r="E15" s="42"/>
    </row>
    <row r="16" spans="1:16" s="39" customFormat="1" x14ac:dyDescent="0.8">
      <c r="A16" s="90" t="s">
        <v>609</v>
      </c>
      <c r="B16" s="43">
        <f>SUM(B3:B14)</f>
        <v>22</v>
      </c>
      <c r="C16" s="43">
        <f t="shared" ref="C16:D16" si="1">SUM(C3:C14)</f>
        <v>9</v>
      </c>
      <c r="D16" s="43">
        <f t="shared" si="1"/>
        <v>149</v>
      </c>
      <c r="E16" s="44">
        <f>SUM(E3:E14)</f>
        <v>180</v>
      </c>
      <c r="F16" s="94" t="s">
        <v>610</v>
      </c>
    </row>
    <row r="17" spans="1:6" x14ac:dyDescent="0.8">
      <c r="A17" s="45" t="s">
        <v>611</v>
      </c>
      <c r="B17" s="46">
        <f>($E$17/$E$16)*B16</f>
        <v>12.222222222222223</v>
      </c>
      <c r="C17" s="46">
        <f>($E$17/$E$16)*C16</f>
        <v>5</v>
      </c>
      <c r="D17" s="46">
        <f>($E$17/$E$16)*D16</f>
        <v>82.777777777777786</v>
      </c>
      <c r="E17" s="42">
        <v>100</v>
      </c>
      <c r="F17" s="94"/>
    </row>
  </sheetData>
  <mergeCells count="1">
    <mergeCell ref="F16:F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7C43D-532E-47CB-B896-5052F7FFEB15}">
  <dimension ref="A1:K9"/>
  <sheetViews>
    <sheetView topLeftCell="D3" zoomScale="70" zoomScaleNormal="70" workbookViewId="0">
      <selection activeCell="F7" sqref="F7"/>
    </sheetView>
  </sheetViews>
  <sheetFormatPr defaultColWidth="8.6640625" defaultRowHeight="20.5" x14ac:dyDescent="0.45"/>
  <cols>
    <col min="1" max="1" width="6" style="26" bestFit="1" customWidth="1"/>
    <col min="2" max="2" width="11.75" style="22" hidden="1" customWidth="1"/>
    <col min="3" max="3" width="40.9140625" style="34" customWidth="1"/>
    <col min="4" max="4" width="18.83203125" style="27" customWidth="1"/>
    <col min="5" max="5" width="12.4140625" style="27" customWidth="1"/>
    <col min="6" max="6" width="16.4140625" style="29" customWidth="1"/>
    <col min="7" max="7" width="50.9140625" style="29" customWidth="1"/>
    <col min="8" max="8" width="53.08203125" style="29" customWidth="1"/>
    <col min="9" max="9" width="18.33203125" style="30" hidden="1" customWidth="1"/>
    <col min="10" max="10" width="35.25" style="34" customWidth="1"/>
    <col min="11" max="11" width="29.9140625" style="34" customWidth="1"/>
    <col min="12" max="16384" width="8.6640625" style="15"/>
  </cols>
  <sheetData>
    <row r="1" spans="1:11" s="1" customFormat="1" ht="25.5" x14ac:dyDescent="0.45">
      <c r="A1" s="97" t="s">
        <v>657</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658</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72.5" customHeight="1" x14ac:dyDescent="0.45">
      <c r="A5" s="7" t="s">
        <v>12</v>
      </c>
      <c r="B5" s="23">
        <v>45840</v>
      </c>
      <c r="C5" s="20" t="s">
        <v>354</v>
      </c>
      <c r="D5" s="19">
        <v>7500</v>
      </c>
      <c r="E5" s="19">
        <v>7500</v>
      </c>
      <c r="F5" s="11" t="s">
        <v>21</v>
      </c>
      <c r="G5" s="20" t="s">
        <v>291</v>
      </c>
      <c r="H5" s="20" t="s">
        <v>291</v>
      </c>
      <c r="I5" s="18">
        <v>7500</v>
      </c>
      <c r="J5" s="20" t="s">
        <v>165</v>
      </c>
      <c r="K5" s="32" t="s">
        <v>355</v>
      </c>
    </row>
    <row r="6" spans="1:11" ht="30.5" customHeight="1" x14ac:dyDescent="0.45">
      <c r="A6" s="7" t="s">
        <v>16</v>
      </c>
      <c r="B6" s="14">
        <v>45846</v>
      </c>
      <c r="C6" s="20" t="s">
        <v>357</v>
      </c>
      <c r="D6" s="16">
        <v>160000</v>
      </c>
      <c r="E6" s="16">
        <v>140913.65</v>
      </c>
      <c r="F6" s="11" t="s">
        <v>21</v>
      </c>
      <c r="G6" s="20" t="s">
        <v>358</v>
      </c>
      <c r="H6" s="20" t="s">
        <v>359</v>
      </c>
      <c r="I6" s="18">
        <v>140913.65</v>
      </c>
      <c r="J6" s="32" t="s">
        <v>24</v>
      </c>
      <c r="K6" s="36" t="s">
        <v>360</v>
      </c>
    </row>
    <row r="7" spans="1:11" ht="180" customHeight="1" x14ac:dyDescent="0.45">
      <c r="A7" s="7" t="s">
        <v>19</v>
      </c>
      <c r="B7" s="14">
        <v>45855</v>
      </c>
      <c r="C7" s="20" t="s">
        <v>377</v>
      </c>
      <c r="D7" s="16">
        <v>874446</v>
      </c>
      <c r="E7" s="16">
        <v>809588.3</v>
      </c>
      <c r="F7" s="11" t="s">
        <v>669</v>
      </c>
      <c r="G7" s="20" t="s">
        <v>378</v>
      </c>
      <c r="H7" s="20" t="s">
        <v>379</v>
      </c>
      <c r="I7" s="18">
        <v>570291.87</v>
      </c>
      <c r="J7" s="20" t="s">
        <v>38</v>
      </c>
      <c r="K7" s="36" t="s">
        <v>380</v>
      </c>
    </row>
    <row r="8" spans="1:11" ht="82" x14ac:dyDescent="0.45">
      <c r="A8" s="7" t="s">
        <v>26</v>
      </c>
      <c r="B8" s="8">
        <v>45859</v>
      </c>
      <c r="C8" s="20" t="s">
        <v>385</v>
      </c>
      <c r="D8" s="19">
        <v>30000</v>
      </c>
      <c r="E8" s="19">
        <v>30000</v>
      </c>
      <c r="F8" s="11" t="s">
        <v>21</v>
      </c>
      <c r="G8" s="20" t="s">
        <v>386</v>
      </c>
      <c r="H8" s="20" t="s">
        <v>386</v>
      </c>
      <c r="I8" s="18">
        <v>30000</v>
      </c>
      <c r="J8" s="20" t="s">
        <v>165</v>
      </c>
      <c r="K8" s="32" t="s">
        <v>387</v>
      </c>
    </row>
    <row r="9" spans="1:11" s="29" customFormat="1" x14ac:dyDescent="0.45">
      <c r="A9" s="26"/>
      <c r="B9" s="22"/>
      <c r="C9" s="34"/>
      <c r="D9" s="27"/>
      <c r="E9" s="27"/>
      <c r="I9" s="30"/>
      <c r="J9" s="34"/>
      <c r="K9" s="34"/>
    </row>
  </sheetData>
  <mergeCells count="3">
    <mergeCell ref="A1:K1"/>
    <mergeCell ref="A2:K2"/>
    <mergeCell ref="A3:K3"/>
  </mergeCells>
  <phoneticPr fontId="7" type="noConversion"/>
  <dataValidations count="1">
    <dataValidation allowBlank="1" showInputMessage="1" showErrorMessage="1" sqref="B7:B8" xr:uid="{3C8E0E08-329C-4F2C-9B21-2E1BD11E7615}"/>
  </dataValidations>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JUL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8FD5F-C3BE-408D-B81A-DEA0847F5BD8}">
  <dimension ref="A1:K10"/>
  <sheetViews>
    <sheetView topLeftCell="C3" zoomScale="70" zoomScaleNormal="70" workbookViewId="0">
      <selection activeCell="F8" sqref="F8"/>
    </sheetView>
  </sheetViews>
  <sheetFormatPr defaultColWidth="8.6640625" defaultRowHeight="20.5" x14ac:dyDescent="0.45"/>
  <cols>
    <col min="1" max="1" width="6" style="26" bestFit="1" customWidth="1"/>
    <col min="2" max="2" width="11.75" style="22" hidden="1" customWidth="1"/>
    <col min="3" max="3" width="43.25" style="34" customWidth="1"/>
    <col min="4" max="4" width="18.83203125" style="27" customWidth="1"/>
    <col min="5" max="5" width="12.4140625" style="27" customWidth="1"/>
    <col min="6" max="6" width="16.4140625" style="29" customWidth="1"/>
    <col min="7" max="7" width="47.08203125" style="29" customWidth="1"/>
    <col min="8" max="8" width="51.9140625" style="29" customWidth="1"/>
    <col min="9" max="9" width="18.33203125" style="30" hidden="1" customWidth="1"/>
    <col min="10" max="10" width="33.75" style="34" customWidth="1"/>
    <col min="11" max="11" width="29.9140625" style="34" customWidth="1"/>
    <col min="12" max="16384" width="8.6640625" style="15"/>
  </cols>
  <sheetData>
    <row r="1" spans="1:11" s="1" customFormat="1" ht="25.5" x14ac:dyDescent="0.45">
      <c r="A1" s="97" t="s">
        <v>659</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660</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65" customHeight="1" x14ac:dyDescent="0.45">
      <c r="A5" s="7" t="s">
        <v>12</v>
      </c>
      <c r="B5" s="8">
        <v>45876</v>
      </c>
      <c r="C5" s="20" t="s">
        <v>401</v>
      </c>
      <c r="D5" s="19">
        <v>40000</v>
      </c>
      <c r="E5" s="19">
        <v>35680</v>
      </c>
      <c r="F5" s="11" t="s">
        <v>21</v>
      </c>
      <c r="G5" s="20" t="s">
        <v>402</v>
      </c>
      <c r="H5" s="20" t="s">
        <v>402</v>
      </c>
      <c r="I5" s="18">
        <v>35680</v>
      </c>
      <c r="J5" s="20" t="s">
        <v>165</v>
      </c>
      <c r="K5" s="32" t="s">
        <v>403</v>
      </c>
    </row>
    <row r="6" spans="1:11" ht="65" customHeight="1" x14ac:dyDescent="0.45">
      <c r="A6" s="7" t="s">
        <v>16</v>
      </c>
      <c r="B6" s="14">
        <v>45882</v>
      </c>
      <c r="C6" s="20" t="s">
        <v>405</v>
      </c>
      <c r="D6" s="16">
        <v>428000</v>
      </c>
      <c r="E6" s="16">
        <v>428000</v>
      </c>
      <c r="F6" s="11" t="s">
        <v>21</v>
      </c>
      <c r="G6" s="20" t="s">
        <v>406</v>
      </c>
      <c r="H6" s="20" t="s">
        <v>407</v>
      </c>
      <c r="I6" s="18">
        <v>428000</v>
      </c>
      <c r="J6" s="32" t="s">
        <v>24</v>
      </c>
      <c r="K6" s="36" t="s">
        <v>408</v>
      </c>
    </row>
    <row r="7" spans="1:11" ht="65" customHeight="1" x14ac:dyDescent="0.45">
      <c r="A7" s="7" t="s">
        <v>19</v>
      </c>
      <c r="B7" s="23">
        <v>45887</v>
      </c>
      <c r="C7" s="20" t="s">
        <v>410</v>
      </c>
      <c r="D7" s="19">
        <v>15000</v>
      </c>
      <c r="E7" s="19">
        <v>15000</v>
      </c>
      <c r="F7" s="11" t="s">
        <v>21</v>
      </c>
      <c r="G7" s="20" t="s">
        <v>411</v>
      </c>
      <c r="H7" s="20" t="s">
        <v>411</v>
      </c>
      <c r="I7" s="18">
        <v>15000</v>
      </c>
      <c r="J7" s="20" t="s">
        <v>165</v>
      </c>
      <c r="K7" s="32" t="s">
        <v>412</v>
      </c>
    </row>
    <row r="8" spans="1:11" ht="65" customHeight="1" x14ac:dyDescent="0.45">
      <c r="A8" s="7" t="s">
        <v>26</v>
      </c>
      <c r="B8" s="14">
        <v>45888</v>
      </c>
      <c r="C8" s="20" t="s">
        <v>414</v>
      </c>
      <c r="D8" s="16">
        <v>600000</v>
      </c>
      <c r="E8" s="16">
        <v>599799.67000000004</v>
      </c>
      <c r="F8" s="11" t="s">
        <v>669</v>
      </c>
      <c r="G8" s="20" t="s">
        <v>415</v>
      </c>
      <c r="H8" s="20" t="s">
        <v>416</v>
      </c>
      <c r="I8" s="18">
        <v>571740</v>
      </c>
      <c r="J8" s="20" t="s">
        <v>220</v>
      </c>
      <c r="K8" s="36" t="s">
        <v>417</v>
      </c>
    </row>
    <row r="9" spans="1:11" ht="65" customHeight="1" x14ac:dyDescent="0.45">
      <c r="A9" s="7" t="s">
        <v>31</v>
      </c>
      <c r="B9" s="14">
        <v>45897</v>
      </c>
      <c r="C9" s="20" t="s">
        <v>427</v>
      </c>
      <c r="D9" s="16">
        <v>500000</v>
      </c>
      <c r="E9" s="16">
        <v>497550</v>
      </c>
      <c r="F9" s="11" t="s">
        <v>121</v>
      </c>
      <c r="G9" s="20" t="s">
        <v>428</v>
      </c>
      <c r="H9" s="20" t="s">
        <v>429</v>
      </c>
      <c r="I9" s="18">
        <v>475000</v>
      </c>
      <c r="J9" s="20" t="s">
        <v>220</v>
      </c>
      <c r="K9" s="36" t="s">
        <v>430</v>
      </c>
    </row>
    <row r="10" spans="1:11" ht="65" customHeight="1" x14ac:dyDescent="0.45">
      <c r="A10" s="7" t="s">
        <v>34</v>
      </c>
      <c r="B10" s="14">
        <v>45898</v>
      </c>
      <c r="C10" s="20" t="s">
        <v>431</v>
      </c>
      <c r="D10" s="16">
        <v>499400</v>
      </c>
      <c r="E10" s="16">
        <v>499400</v>
      </c>
      <c r="F10" s="11" t="s">
        <v>21</v>
      </c>
      <c r="G10" s="20" t="s">
        <v>432</v>
      </c>
      <c r="H10" s="20" t="s">
        <v>433</v>
      </c>
      <c r="I10" s="18">
        <v>497200</v>
      </c>
      <c r="J10" s="32" t="s">
        <v>24</v>
      </c>
      <c r="K10" s="36" t="s">
        <v>434</v>
      </c>
    </row>
  </sheetData>
  <protectedRanges>
    <protectedRange sqref="B8:B10 B6" name="A_5"/>
    <protectedRange sqref="C8:C10 C6" name="A_1"/>
    <protectedRange sqref="D8:D10 D6" name="A_4"/>
    <protectedRange sqref="E8:E10 E6" name="A_4_1"/>
  </protectedRanges>
  <mergeCells count="3">
    <mergeCell ref="A1:K1"/>
    <mergeCell ref="A2:K2"/>
    <mergeCell ref="A3:K3"/>
  </mergeCells>
  <phoneticPr fontId="7" type="noConversion"/>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AUG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50CB3-0296-4CC2-8327-65DB8DBB55B3}">
  <dimension ref="A1:K14"/>
  <sheetViews>
    <sheetView topLeftCell="D4" zoomScale="70" zoomScaleNormal="70" workbookViewId="0">
      <selection activeCell="F7" sqref="F7"/>
    </sheetView>
  </sheetViews>
  <sheetFormatPr defaultColWidth="8.6640625" defaultRowHeight="20.5" x14ac:dyDescent="0.45"/>
  <cols>
    <col min="1" max="1" width="6" style="26" bestFit="1" customWidth="1"/>
    <col min="2" max="2" width="11.75" style="22" hidden="1" customWidth="1"/>
    <col min="3" max="3" width="43.08203125" style="34" customWidth="1"/>
    <col min="4" max="4" width="18.83203125" style="27" customWidth="1"/>
    <col min="5" max="5" width="13.4140625" style="27" customWidth="1"/>
    <col min="6" max="6" width="16.4140625" style="29" customWidth="1"/>
    <col min="7" max="7" width="49.9140625" style="29" customWidth="1"/>
    <col min="8" max="8" width="50.9140625" style="29" customWidth="1"/>
    <col min="9" max="9" width="5.1640625" style="30" hidden="1" customWidth="1"/>
    <col min="10" max="10" width="33.75" style="34" customWidth="1"/>
    <col min="11" max="11" width="29.9140625" style="34" customWidth="1"/>
    <col min="12" max="16384" width="8.6640625" style="15"/>
  </cols>
  <sheetData>
    <row r="1" spans="1:11" s="1" customFormat="1" ht="25.5" x14ac:dyDescent="0.45">
      <c r="A1" s="97" t="s">
        <v>661</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662</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65" customHeight="1" x14ac:dyDescent="0.45">
      <c r="A5" s="7" t="s">
        <v>12</v>
      </c>
      <c r="B5" s="8">
        <v>45901</v>
      </c>
      <c r="C5" s="20" t="s">
        <v>436</v>
      </c>
      <c r="D5" s="19">
        <v>100000</v>
      </c>
      <c r="E5" s="19">
        <v>37717.5</v>
      </c>
      <c r="F5" s="11" t="s">
        <v>21</v>
      </c>
      <c r="G5" s="20" t="s">
        <v>437</v>
      </c>
      <c r="H5" s="20" t="s">
        <v>437</v>
      </c>
      <c r="I5" s="18">
        <v>37717.5</v>
      </c>
      <c r="J5" s="20" t="s">
        <v>165</v>
      </c>
      <c r="K5" s="32" t="s">
        <v>438</v>
      </c>
    </row>
    <row r="6" spans="1:11" ht="65" customHeight="1" x14ac:dyDescent="0.45">
      <c r="A6" s="7" t="s">
        <v>16</v>
      </c>
      <c r="B6" s="8">
        <v>45901</v>
      </c>
      <c r="C6" s="20" t="s">
        <v>439</v>
      </c>
      <c r="D6" s="19">
        <v>50000</v>
      </c>
      <c r="E6" s="19">
        <v>41680</v>
      </c>
      <c r="F6" s="11" t="s">
        <v>21</v>
      </c>
      <c r="G6" s="20" t="s">
        <v>440</v>
      </c>
      <c r="H6" s="20" t="s">
        <v>440</v>
      </c>
      <c r="I6" s="18">
        <v>41680</v>
      </c>
      <c r="J6" s="20" t="s">
        <v>165</v>
      </c>
      <c r="K6" s="32" t="s">
        <v>441</v>
      </c>
    </row>
    <row r="7" spans="1:11" ht="98" customHeight="1" x14ac:dyDescent="0.45">
      <c r="A7" s="7" t="s">
        <v>19</v>
      </c>
      <c r="B7" s="14">
        <v>45904</v>
      </c>
      <c r="C7" s="20" t="s">
        <v>444</v>
      </c>
      <c r="D7" s="16">
        <v>640000</v>
      </c>
      <c r="E7" s="16">
        <v>619530</v>
      </c>
      <c r="F7" s="11" t="s">
        <v>669</v>
      </c>
      <c r="G7" s="20" t="s">
        <v>445</v>
      </c>
      <c r="H7" s="20" t="s">
        <v>446</v>
      </c>
      <c r="I7" s="18">
        <v>652486</v>
      </c>
      <c r="J7" s="20" t="s">
        <v>38</v>
      </c>
      <c r="K7" s="36" t="s">
        <v>447</v>
      </c>
    </row>
    <row r="8" spans="1:11" ht="53" customHeight="1" x14ac:dyDescent="0.45">
      <c r="A8" s="7" t="s">
        <v>26</v>
      </c>
      <c r="B8" s="14">
        <v>45908</v>
      </c>
      <c r="C8" s="20" t="s">
        <v>448</v>
      </c>
      <c r="D8" s="16">
        <v>390000</v>
      </c>
      <c r="E8" s="16">
        <v>384000</v>
      </c>
      <c r="F8" s="11" t="s">
        <v>21</v>
      </c>
      <c r="G8" s="20" t="s">
        <v>449</v>
      </c>
      <c r="H8" s="20" t="s">
        <v>450</v>
      </c>
      <c r="I8" s="18">
        <v>384000</v>
      </c>
      <c r="J8" s="32" t="s">
        <v>24</v>
      </c>
      <c r="K8" s="36" t="s">
        <v>451</v>
      </c>
    </row>
    <row r="9" spans="1:11" ht="65" customHeight="1" x14ac:dyDescent="0.45">
      <c r="A9" s="7" t="s">
        <v>31</v>
      </c>
      <c r="B9" s="8">
        <v>45909</v>
      </c>
      <c r="C9" s="20" t="s">
        <v>454</v>
      </c>
      <c r="D9" s="19">
        <v>50000</v>
      </c>
      <c r="E9" s="19">
        <v>25490</v>
      </c>
      <c r="F9" s="11" t="s">
        <v>21</v>
      </c>
      <c r="G9" s="20" t="s">
        <v>455</v>
      </c>
      <c r="H9" s="20" t="s">
        <v>455</v>
      </c>
      <c r="I9" s="18">
        <v>25466</v>
      </c>
      <c r="J9" s="20" t="s">
        <v>165</v>
      </c>
      <c r="K9" s="32" t="s">
        <v>456</v>
      </c>
    </row>
    <row r="10" spans="1:11" ht="61.5" x14ac:dyDescent="0.45">
      <c r="A10" s="7" t="s">
        <v>34</v>
      </c>
      <c r="B10" s="8">
        <v>45919</v>
      </c>
      <c r="C10" s="24" t="s">
        <v>461</v>
      </c>
      <c r="D10" s="10">
        <v>44000</v>
      </c>
      <c r="E10" s="10">
        <v>44000</v>
      </c>
      <c r="F10" s="13" t="s">
        <v>21</v>
      </c>
      <c r="G10" s="20" t="s">
        <v>462</v>
      </c>
      <c r="H10" s="20" t="s">
        <v>462</v>
      </c>
      <c r="I10" s="12">
        <v>44000</v>
      </c>
      <c r="J10" s="20" t="s">
        <v>212</v>
      </c>
      <c r="K10" s="20" t="s">
        <v>743</v>
      </c>
    </row>
    <row r="11" spans="1:11" ht="61.5" x14ac:dyDescent="0.45">
      <c r="A11" s="7" t="s">
        <v>40</v>
      </c>
      <c r="B11" s="8">
        <v>45919</v>
      </c>
      <c r="C11" s="20" t="s">
        <v>573</v>
      </c>
      <c r="D11" s="19">
        <v>220000</v>
      </c>
      <c r="E11" s="19">
        <v>220000</v>
      </c>
      <c r="F11" s="11" t="s">
        <v>21</v>
      </c>
      <c r="G11" s="20" t="s">
        <v>591</v>
      </c>
      <c r="H11" s="20" t="s">
        <v>591</v>
      </c>
      <c r="I11" s="18">
        <v>220000</v>
      </c>
      <c r="J11" s="20" t="s">
        <v>161</v>
      </c>
      <c r="K11" s="20" t="s">
        <v>744</v>
      </c>
    </row>
    <row r="12" spans="1:11" ht="65" customHeight="1" x14ac:dyDescent="0.45">
      <c r="A12" s="7" t="s">
        <v>45</v>
      </c>
      <c r="B12" s="8">
        <v>45922</v>
      </c>
      <c r="C12" s="20" t="s">
        <v>468</v>
      </c>
      <c r="D12" s="19">
        <v>2000</v>
      </c>
      <c r="E12" s="19">
        <v>1397</v>
      </c>
      <c r="F12" s="11" t="s">
        <v>21</v>
      </c>
      <c r="G12" s="20" t="s">
        <v>469</v>
      </c>
      <c r="H12" s="20" t="s">
        <v>469</v>
      </c>
      <c r="I12" s="18">
        <v>1190</v>
      </c>
      <c r="J12" s="20" t="s">
        <v>165</v>
      </c>
      <c r="K12" s="32" t="s">
        <v>470</v>
      </c>
    </row>
    <row r="13" spans="1:11" ht="57" customHeight="1" x14ac:dyDescent="0.45">
      <c r="A13" s="7" t="s">
        <v>50</v>
      </c>
      <c r="B13" s="14">
        <v>45929</v>
      </c>
      <c r="C13" s="20" t="s">
        <v>474</v>
      </c>
      <c r="D13" s="16">
        <v>27250000</v>
      </c>
      <c r="E13" s="16">
        <v>27250000</v>
      </c>
      <c r="F13" s="11" t="s">
        <v>21</v>
      </c>
      <c r="G13" s="20" t="s">
        <v>475</v>
      </c>
      <c r="H13" s="20" t="s">
        <v>476</v>
      </c>
      <c r="I13" s="18">
        <v>27250000</v>
      </c>
      <c r="J13" s="32" t="s">
        <v>24</v>
      </c>
      <c r="K13" s="36" t="s">
        <v>477</v>
      </c>
    </row>
    <row r="14" spans="1:11" ht="56" customHeight="1" x14ac:dyDescent="0.45">
      <c r="A14" s="7" t="s">
        <v>54</v>
      </c>
      <c r="B14" s="14">
        <v>45929</v>
      </c>
      <c r="C14" s="20" t="s">
        <v>478</v>
      </c>
      <c r="D14" s="16">
        <v>390336</v>
      </c>
      <c r="E14" s="16">
        <v>359520</v>
      </c>
      <c r="F14" s="11" t="s">
        <v>21</v>
      </c>
      <c r="G14" s="20" t="s">
        <v>479</v>
      </c>
      <c r="H14" s="20" t="s">
        <v>480</v>
      </c>
      <c r="I14" s="18">
        <v>359520</v>
      </c>
      <c r="J14" s="32" t="s">
        <v>24</v>
      </c>
      <c r="K14" s="36" t="s">
        <v>481</v>
      </c>
    </row>
  </sheetData>
  <protectedRanges>
    <protectedRange sqref="B14 B7:B8" name="A_5"/>
    <protectedRange sqref="C14 C7:C8" name="A_1"/>
    <protectedRange sqref="D14 D7:D8" name="A_4"/>
    <protectedRange sqref="E14 E7:E8" name="A_4_1"/>
    <protectedRange sqref="B10:E10" name="A"/>
    <protectedRange sqref="B9:E9 G9:I9 G12:I12 K12 K9" name="A_3"/>
  </protectedRanges>
  <mergeCells count="3">
    <mergeCell ref="A1:K1"/>
    <mergeCell ref="A2:K2"/>
    <mergeCell ref="A3:K3"/>
  </mergeCells>
  <phoneticPr fontId="7" type="noConversion"/>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SEP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E2D31-2A95-46C0-84E2-9A67CC3E4228}">
  <dimension ref="A1:K12"/>
  <sheetViews>
    <sheetView topLeftCell="D1" zoomScale="70" zoomScaleNormal="70" workbookViewId="0">
      <selection activeCell="D93" sqref="D93"/>
    </sheetView>
  </sheetViews>
  <sheetFormatPr defaultColWidth="8.6640625" defaultRowHeight="20.5" x14ac:dyDescent="0.45"/>
  <cols>
    <col min="1" max="1" width="6" style="26" bestFit="1" customWidth="1"/>
    <col min="2" max="2" width="11.75" style="22" hidden="1" customWidth="1"/>
    <col min="3" max="3" width="41.9140625" style="34" customWidth="1"/>
    <col min="4" max="4" width="18.83203125" style="27" customWidth="1"/>
    <col min="5" max="5" width="13.4140625" style="27" customWidth="1"/>
    <col min="6" max="6" width="16.4140625" style="29" customWidth="1"/>
    <col min="7" max="7" width="47.4140625" style="29" customWidth="1"/>
    <col min="8" max="8" width="54.9140625" style="29" customWidth="1"/>
    <col min="9" max="9" width="18.33203125" style="30" hidden="1" customWidth="1"/>
    <col min="10" max="10" width="34.9140625" style="34" customWidth="1"/>
    <col min="11" max="11" width="29.9140625" style="34" customWidth="1"/>
    <col min="12" max="16384" width="8.6640625" style="15"/>
  </cols>
  <sheetData>
    <row r="1" spans="1:11" s="1" customFormat="1" ht="25.5" x14ac:dyDescent="0.45">
      <c r="A1" s="97" t="s">
        <v>663</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664</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65" customHeight="1" x14ac:dyDescent="0.45">
      <c r="A5" s="7" t="s">
        <v>12</v>
      </c>
      <c r="B5" s="8">
        <v>45931</v>
      </c>
      <c r="C5" s="20" t="s">
        <v>482</v>
      </c>
      <c r="D5" s="19">
        <v>135090</v>
      </c>
      <c r="E5" s="19">
        <v>68480</v>
      </c>
      <c r="F5" s="11" t="s">
        <v>21</v>
      </c>
      <c r="G5" s="20" t="s">
        <v>483</v>
      </c>
      <c r="H5" s="20" t="s">
        <v>483</v>
      </c>
      <c r="I5" s="18">
        <v>68480</v>
      </c>
      <c r="J5" s="20" t="s">
        <v>165</v>
      </c>
      <c r="K5" s="32" t="s">
        <v>484</v>
      </c>
    </row>
    <row r="6" spans="1:11" ht="65" customHeight="1" x14ac:dyDescent="0.45">
      <c r="A6" s="7" t="s">
        <v>16</v>
      </c>
      <c r="B6" s="8" t="s">
        <v>489</v>
      </c>
      <c r="C6" s="20" t="s">
        <v>490</v>
      </c>
      <c r="D6" s="19">
        <v>89900</v>
      </c>
      <c r="E6" s="19">
        <v>89900</v>
      </c>
      <c r="F6" s="11" t="s">
        <v>21</v>
      </c>
      <c r="G6" s="20" t="s">
        <v>491</v>
      </c>
      <c r="H6" s="20" t="s">
        <v>491</v>
      </c>
      <c r="I6" s="18">
        <v>89900</v>
      </c>
      <c r="J6" s="20" t="s">
        <v>165</v>
      </c>
      <c r="K6" s="32" t="s">
        <v>492</v>
      </c>
    </row>
    <row r="7" spans="1:11" ht="65" customHeight="1" x14ac:dyDescent="0.45">
      <c r="A7" s="7" t="s">
        <v>19</v>
      </c>
      <c r="B7" s="8" t="s">
        <v>499</v>
      </c>
      <c r="C7" s="20" t="s">
        <v>500</v>
      </c>
      <c r="D7" s="19">
        <v>40000</v>
      </c>
      <c r="E7" s="19">
        <v>39200</v>
      </c>
      <c r="F7" s="11" t="s">
        <v>21</v>
      </c>
      <c r="G7" s="20" t="s">
        <v>501</v>
      </c>
      <c r="H7" s="20" t="s">
        <v>501</v>
      </c>
      <c r="I7" s="18">
        <v>39200</v>
      </c>
      <c r="J7" s="20" t="s">
        <v>165</v>
      </c>
      <c r="K7" s="32" t="s">
        <v>502</v>
      </c>
    </row>
    <row r="8" spans="1:11" ht="61.5" x14ac:dyDescent="0.45">
      <c r="A8" s="7" t="s">
        <v>26</v>
      </c>
      <c r="B8" s="8">
        <v>45958</v>
      </c>
      <c r="C8" s="24" t="s">
        <v>510</v>
      </c>
      <c r="D8" s="10">
        <v>28890</v>
      </c>
      <c r="E8" s="10">
        <v>28890</v>
      </c>
      <c r="F8" s="13" t="s">
        <v>21</v>
      </c>
      <c r="G8" s="20" t="s">
        <v>511</v>
      </c>
      <c r="H8" s="20" t="s">
        <v>511</v>
      </c>
      <c r="I8" s="12">
        <v>28890</v>
      </c>
      <c r="J8" s="20" t="s">
        <v>212</v>
      </c>
      <c r="K8" s="20" t="s">
        <v>745</v>
      </c>
    </row>
    <row r="9" spans="1:11" ht="65" customHeight="1" x14ac:dyDescent="0.45">
      <c r="A9" s="7" t="s">
        <v>31</v>
      </c>
      <c r="B9" s="8">
        <v>45958</v>
      </c>
      <c r="C9" s="20" t="s">
        <v>512</v>
      </c>
      <c r="D9" s="19">
        <v>20000</v>
      </c>
      <c r="E9" s="19">
        <v>19078.099999999999</v>
      </c>
      <c r="F9" s="11" t="s">
        <v>21</v>
      </c>
      <c r="G9" s="20" t="s">
        <v>513</v>
      </c>
      <c r="H9" s="20" t="s">
        <v>513</v>
      </c>
      <c r="I9" s="18">
        <v>19078.099999999999</v>
      </c>
      <c r="J9" s="20" t="s">
        <v>165</v>
      </c>
      <c r="K9" s="32" t="s">
        <v>514</v>
      </c>
    </row>
    <row r="10" spans="1:11" ht="65" customHeight="1" x14ac:dyDescent="0.45">
      <c r="A10" s="7" t="s">
        <v>34</v>
      </c>
      <c r="B10" s="14">
        <v>45960</v>
      </c>
      <c r="C10" s="20" t="s">
        <v>517</v>
      </c>
      <c r="D10" s="16">
        <v>500000</v>
      </c>
      <c r="E10" s="16">
        <v>496480</v>
      </c>
      <c r="F10" s="11" t="s">
        <v>121</v>
      </c>
      <c r="G10" s="20" t="s">
        <v>518</v>
      </c>
      <c r="H10" s="20" t="s">
        <v>519</v>
      </c>
      <c r="I10" s="18">
        <v>496480</v>
      </c>
      <c r="J10" s="20" t="s">
        <v>220</v>
      </c>
      <c r="K10" s="36" t="s">
        <v>520</v>
      </c>
    </row>
    <row r="11" spans="1:11" ht="65" customHeight="1" x14ac:dyDescent="0.45">
      <c r="A11" s="7" t="s">
        <v>40</v>
      </c>
      <c r="B11" s="14">
        <v>45960</v>
      </c>
      <c r="C11" s="20" t="s">
        <v>521</v>
      </c>
      <c r="D11" s="25">
        <v>2823327.68</v>
      </c>
      <c r="E11" s="16">
        <v>2303538.7999999998</v>
      </c>
      <c r="F11" s="11" t="s">
        <v>121</v>
      </c>
      <c r="G11" s="20" t="s">
        <v>522</v>
      </c>
      <c r="H11" s="20" t="s">
        <v>523</v>
      </c>
      <c r="I11" s="18">
        <v>1718616.88</v>
      </c>
      <c r="J11" s="20" t="s">
        <v>220</v>
      </c>
      <c r="K11" s="36" t="s">
        <v>524</v>
      </c>
    </row>
    <row r="12" spans="1:11" ht="41" x14ac:dyDescent="0.45">
      <c r="A12" s="7" t="s">
        <v>45</v>
      </c>
      <c r="B12" s="14">
        <v>45960</v>
      </c>
      <c r="C12" s="20" t="s">
        <v>525</v>
      </c>
      <c r="D12" s="25">
        <v>240800</v>
      </c>
      <c r="E12" s="25">
        <v>72118</v>
      </c>
      <c r="F12" s="11" t="s">
        <v>21</v>
      </c>
      <c r="G12" s="20" t="s">
        <v>526</v>
      </c>
      <c r="H12" s="20" t="s">
        <v>527</v>
      </c>
      <c r="I12" s="18">
        <v>72118</v>
      </c>
      <c r="J12" s="32" t="s">
        <v>24</v>
      </c>
      <c r="K12" s="36" t="s">
        <v>528</v>
      </c>
    </row>
  </sheetData>
  <protectedRanges>
    <protectedRange sqref="B10:B12" name="A_5"/>
    <protectedRange sqref="C10:C12" name="A_1"/>
    <protectedRange sqref="D10:D12" name="A_4"/>
    <protectedRange sqref="E10:E12" name="A_4_1"/>
    <protectedRange sqref="C8:E8" name="A"/>
    <protectedRange sqref="B9:E9 B5:E7 G5:I7 K9 K5:K7 G9:I9 B8" name="A_3"/>
  </protectedRanges>
  <mergeCells count="3">
    <mergeCell ref="A1:K1"/>
    <mergeCell ref="A2:K2"/>
    <mergeCell ref="A3:K3"/>
  </mergeCells>
  <phoneticPr fontId="7" type="noConversion"/>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OCT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0703-CB74-4FF3-B528-3E4425F0AA5E}">
  <dimension ref="A1:K11"/>
  <sheetViews>
    <sheetView topLeftCell="A3" zoomScale="70" zoomScaleNormal="70" workbookViewId="0">
      <selection activeCell="D93" sqref="D93"/>
    </sheetView>
  </sheetViews>
  <sheetFormatPr defaultColWidth="8.6640625" defaultRowHeight="20.5" x14ac:dyDescent="0.45"/>
  <cols>
    <col min="1" max="1" width="6" style="26" bestFit="1" customWidth="1"/>
    <col min="2" max="2" width="11.75" style="22" hidden="1" customWidth="1"/>
    <col min="3" max="3" width="38.4140625" style="34" customWidth="1"/>
    <col min="4" max="4" width="17.1640625" style="27" customWidth="1"/>
    <col min="5" max="5" width="12.4140625" style="27" customWidth="1"/>
    <col min="6" max="6" width="12.08203125" style="29" customWidth="1"/>
    <col min="7" max="7" width="49.75" style="29" customWidth="1"/>
    <col min="8" max="8" width="49.4140625" style="29" customWidth="1"/>
    <col min="9" max="9" width="14.9140625" style="30" customWidth="1"/>
    <col min="10" max="10" width="33.4140625" style="34" customWidth="1"/>
    <col min="11" max="11" width="31.25" style="34" customWidth="1"/>
    <col min="12" max="16384" width="8.6640625" style="15"/>
  </cols>
  <sheetData>
    <row r="1" spans="1:11" s="1" customFormat="1" ht="25.5" x14ac:dyDescent="0.45">
      <c r="A1" s="97" t="s">
        <v>665</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666</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s="73" customFormat="1" ht="82" x14ac:dyDescent="0.3">
      <c r="A5" s="69" t="s">
        <v>12</v>
      </c>
      <c r="B5" s="8">
        <v>45965</v>
      </c>
      <c r="C5" s="70" t="s">
        <v>639</v>
      </c>
      <c r="D5" s="71">
        <v>720000</v>
      </c>
      <c r="E5" s="71">
        <v>719998.55</v>
      </c>
      <c r="F5" s="11" t="s">
        <v>21</v>
      </c>
      <c r="G5" s="72" t="s">
        <v>638</v>
      </c>
      <c r="H5" s="20" t="s">
        <v>638</v>
      </c>
      <c r="I5" s="18">
        <v>500000</v>
      </c>
      <c r="J5" s="20" t="s">
        <v>161</v>
      </c>
      <c r="K5" s="20" t="s">
        <v>746</v>
      </c>
    </row>
    <row r="6" spans="1:11" ht="61.5" x14ac:dyDescent="0.45">
      <c r="A6" s="69" t="s">
        <v>16</v>
      </c>
      <c r="B6" s="14">
        <v>45972</v>
      </c>
      <c r="C6" s="20" t="s">
        <v>567</v>
      </c>
      <c r="D6" s="19">
        <v>150000</v>
      </c>
      <c r="E6" s="19">
        <v>150000</v>
      </c>
      <c r="F6" s="11" t="s">
        <v>21</v>
      </c>
      <c r="G6" s="20" t="s">
        <v>568</v>
      </c>
      <c r="H6" s="20" t="s">
        <v>568</v>
      </c>
      <c r="I6" s="18">
        <v>146924.82</v>
      </c>
      <c r="J6" s="20" t="s">
        <v>569</v>
      </c>
      <c r="K6" s="20" t="s">
        <v>747</v>
      </c>
    </row>
    <row r="7" spans="1:11" ht="65" customHeight="1" x14ac:dyDescent="0.45">
      <c r="A7" s="69" t="s">
        <v>19</v>
      </c>
      <c r="B7" s="14">
        <v>45973</v>
      </c>
      <c r="C7" s="20" t="s">
        <v>532</v>
      </c>
      <c r="D7" s="16">
        <v>250000</v>
      </c>
      <c r="E7" s="16">
        <v>248427.25</v>
      </c>
      <c r="F7" s="11" t="s">
        <v>21</v>
      </c>
      <c r="G7" s="20" t="s">
        <v>533</v>
      </c>
      <c r="H7" s="20" t="s">
        <v>534</v>
      </c>
      <c r="I7" s="18">
        <v>248427.25</v>
      </c>
      <c r="J7" s="32" t="s">
        <v>24</v>
      </c>
      <c r="K7" s="36" t="s">
        <v>535</v>
      </c>
    </row>
    <row r="8" spans="1:11" ht="65" customHeight="1" x14ac:dyDescent="0.45">
      <c r="A8" s="69" t="s">
        <v>26</v>
      </c>
      <c r="B8" s="8">
        <v>45973</v>
      </c>
      <c r="C8" s="20" t="s">
        <v>536</v>
      </c>
      <c r="D8" s="19">
        <v>25000</v>
      </c>
      <c r="E8" s="19">
        <v>24000</v>
      </c>
      <c r="F8" s="11" t="s">
        <v>21</v>
      </c>
      <c r="G8" s="20" t="s">
        <v>537</v>
      </c>
      <c r="H8" s="20" t="s">
        <v>537</v>
      </c>
      <c r="I8" s="18">
        <v>24000</v>
      </c>
      <c r="J8" s="20" t="s">
        <v>165</v>
      </c>
      <c r="K8" s="32" t="s">
        <v>538</v>
      </c>
    </row>
    <row r="9" spans="1:11" ht="65" customHeight="1" x14ac:dyDescent="0.45">
      <c r="A9" s="69" t="s">
        <v>31</v>
      </c>
      <c r="B9" s="8">
        <v>45975</v>
      </c>
      <c r="C9" s="20" t="s">
        <v>539</v>
      </c>
      <c r="D9" s="19">
        <v>35000</v>
      </c>
      <c r="E9" s="19">
        <v>21000</v>
      </c>
      <c r="F9" s="11" t="s">
        <v>21</v>
      </c>
      <c r="G9" s="20" t="s">
        <v>540</v>
      </c>
      <c r="H9" s="20" t="s">
        <v>540</v>
      </c>
      <c r="I9" s="18">
        <v>21000</v>
      </c>
      <c r="J9" s="20" t="s">
        <v>165</v>
      </c>
      <c r="K9" s="32" t="s">
        <v>541</v>
      </c>
    </row>
    <row r="10" spans="1:11" ht="61.5" x14ac:dyDescent="0.45">
      <c r="A10" s="69" t="s">
        <v>34</v>
      </c>
      <c r="B10" s="8">
        <v>45986</v>
      </c>
      <c r="C10" s="21" t="s">
        <v>548</v>
      </c>
      <c r="D10" s="10">
        <v>96963.4</v>
      </c>
      <c r="E10" s="10">
        <v>96963.4</v>
      </c>
      <c r="F10" s="13" t="s">
        <v>21</v>
      </c>
      <c r="G10" s="20" t="s">
        <v>549</v>
      </c>
      <c r="H10" s="20" t="s">
        <v>549</v>
      </c>
      <c r="I10" s="12">
        <v>96963.4</v>
      </c>
      <c r="J10" s="20" t="s">
        <v>212</v>
      </c>
      <c r="K10" s="20" t="s">
        <v>748</v>
      </c>
    </row>
    <row r="11" spans="1:11" x14ac:dyDescent="0.45">
      <c r="I11" s="27"/>
    </row>
  </sheetData>
  <protectedRanges>
    <protectedRange sqref="B7" name="A_5"/>
    <protectedRange sqref="C7" name="A_1"/>
    <protectedRange sqref="D7" name="A_4"/>
    <protectedRange sqref="E7" name="A_4_1"/>
    <protectedRange sqref="B10:E10" name="A"/>
    <protectedRange sqref="K8:K9 B8:E9 G8:I9" name="A_3"/>
    <protectedRange sqref="B5" name="A_5_1"/>
    <protectedRange sqref="C5" name="A_1_1"/>
    <protectedRange sqref="D5" name="A_4_2"/>
    <protectedRange sqref="E5" name="A_4_1_1"/>
  </protectedRanges>
  <mergeCells count="3">
    <mergeCell ref="A1:K1"/>
    <mergeCell ref="A2:K2"/>
    <mergeCell ref="A3:K3"/>
  </mergeCells>
  <phoneticPr fontId="7" type="noConversion"/>
  <dataValidations count="1">
    <dataValidation allowBlank="1" showInputMessage="1" showErrorMessage="1" sqref="B10 B5:B6" xr:uid="{0B0CCB90-A5A6-48DF-9CF4-939A276A665C}"/>
  </dataValidations>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NOV</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5A8D1-CF1B-4930-9320-EB45D4D28EF9}">
  <dimension ref="A1:K7"/>
  <sheetViews>
    <sheetView topLeftCell="C1" zoomScale="70" zoomScaleNormal="70" workbookViewId="0">
      <selection activeCell="D93" sqref="D93"/>
    </sheetView>
  </sheetViews>
  <sheetFormatPr defaultColWidth="8.6640625" defaultRowHeight="20.5" x14ac:dyDescent="0.45"/>
  <cols>
    <col min="1" max="1" width="6" style="26" bestFit="1" customWidth="1"/>
    <col min="2" max="2" width="11.75" style="22" hidden="1" customWidth="1"/>
    <col min="3" max="3" width="43.4140625" style="34" customWidth="1"/>
    <col min="4" max="4" width="18.83203125" style="27" customWidth="1"/>
    <col min="5" max="5" width="14.08203125" style="27" customWidth="1"/>
    <col min="6" max="6" width="14.4140625" style="29" customWidth="1"/>
    <col min="7" max="8" width="45.4140625" style="29" customWidth="1"/>
    <col min="9" max="9" width="18.33203125" style="30" hidden="1" customWidth="1"/>
    <col min="10" max="10" width="39.08203125" style="34" customWidth="1"/>
    <col min="11" max="11" width="32.08203125" style="34" customWidth="1"/>
    <col min="12" max="16384" width="8.6640625" style="15"/>
  </cols>
  <sheetData>
    <row r="1" spans="1:11" s="1" customFormat="1" ht="25.5" x14ac:dyDescent="0.45">
      <c r="A1" s="97" t="s">
        <v>667</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668</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s="73" customFormat="1" ht="85" customHeight="1" x14ac:dyDescent="0.3">
      <c r="A5" s="68" t="s">
        <v>12</v>
      </c>
      <c r="B5" s="8">
        <v>46002</v>
      </c>
      <c r="C5" s="70" t="s">
        <v>643</v>
      </c>
      <c r="D5" s="71">
        <v>6000</v>
      </c>
      <c r="E5" s="71">
        <v>6000</v>
      </c>
      <c r="F5" s="11" t="s">
        <v>21</v>
      </c>
      <c r="G5" s="72" t="s">
        <v>644</v>
      </c>
      <c r="H5" s="32" t="s">
        <v>644</v>
      </c>
      <c r="I5" s="18">
        <v>6000</v>
      </c>
      <c r="J5" s="20" t="s">
        <v>575</v>
      </c>
      <c r="K5" s="20" t="s">
        <v>749</v>
      </c>
    </row>
    <row r="6" spans="1:11" s="73" customFormat="1" ht="85" customHeight="1" x14ac:dyDescent="0.3">
      <c r="A6" s="68" t="s">
        <v>16</v>
      </c>
      <c r="B6" s="8">
        <v>46008</v>
      </c>
      <c r="C6" s="70" t="s">
        <v>645</v>
      </c>
      <c r="D6" s="71">
        <f>24000/2</f>
        <v>12000</v>
      </c>
      <c r="E6" s="71">
        <f>24000/2</f>
        <v>12000</v>
      </c>
      <c r="F6" s="11" t="s">
        <v>21</v>
      </c>
      <c r="G6" s="72" t="s">
        <v>574</v>
      </c>
      <c r="H6" s="32" t="s">
        <v>574</v>
      </c>
      <c r="I6" s="18">
        <v>12000</v>
      </c>
      <c r="J6" s="20" t="s">
        <v>575</v>
      </c>
      <c r="K6" s="20" t="s">
        <v>750</v>
      </c>
    </row>
    <row r="7" spans="1:11" s="73" customFormat="1" ht="85" customHeight="1" x14ac:dyDescent="0.3">
      <c r="A7" s="68" t="s">
        <v>19</v>
      </c>
      <c r="B7" s="8">
        <v>46008</v>
      </c>
      <c r="C7" s="70" t="s">
        <v>646</v>
      </c>
      <c r="D7" s="71">
        <f>24000/2</f>
        <v>12000</v>
      </c>
      <c r="E7" s="71">
        <f>24000/2</f>
        <v>12000</v>
      </c>
      <c r="F7" s="11" t="s">
        <v>21</v>
      </c>
      <c r="G7" s="72" t="s">
        <v>576</v>
      </c>
      <c r="H7" s="32" t="s">
        <v>576</v>
      </c>
      <c r="I7" s="18">
        <v>12000</v>
      </c>
      <c r="J7" s="20" t="s">
        <v>575</v>
      </c>
      <c r="K7" s="20" t="s">
        <v>750</v>
      </c>
    </row>
  </sheetData>
  <protectedRanges>
    <protectedRange sqref="B5:B7" name="A_5_1_1"/>
    <protectedRange sqref="C5:C7" name="A_1_1_1"/>
    <protectedRange sqref="D5:D7" name="A_4_2_1"/>
    <protectedRange sqref="E5:E7" name="A_4_1_1_1"/>
  </protectedRanges>
  <mergeCells count="3">
    <mergeCell ref="A1:K1"/>
    <mergeCell ref="A2:K2"/>
    <mergeCell ref="A3:K3"/>
  </mergeCells>
  <dataValidations count="1">
    <dataValidation allowBlank="1" showInputMessage="1" showErrorMessage="1" sqref="B5:B7" xr:uid="{A6ABF706-9B40-4ECB-90AF-34EFE0C719C4}"/>
  </dataValidations>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DEC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84861-C696-4A28-8D49-5EF7A2536CA8}">
  <dimension ref="A1:XFC6"/>
  <sheetViews>
    <sheetView workbookViewId="0">
      <selection activeCell="C8" sqref="C8"/>
    </sheetView>
  </sheetViews>
  <sheetFormatPr defaultRowHeight="24" x14ac:dyDescent="0.3"/>
  <cols>
    <col min="1" max="2" width="20.4140625" customWidth="1"/>
    <col min="3" max="3" width="23.08203125" customWidth="1"/>
    <col min="4" max="4" width="13.33203125" hidden="1" customWidth="1"/>
    <col min="5" max="5" width="10.4140625" hidden="1" customWidth="1"/>
    <col min="6" max="6" width="15.83203125" bestFit="1" customWidth="1"/>
    <col min="7" max="7" width="16.1640625" style="66" hidden="1" customWidth="1"/>
    <col min="8" max="8" width="9.33203125" style="66" hidden="1" customWidth="1"/>
  </cols>
  <sheetData>
    <row r="1" spans="1:8 16383:16383" x14ac:dyDescent="0.45">
      <c r="A1" s="47" t="s">
        <v>612</v>
      </c>
    </row>
    <row r="2" spans="1:8 16383:16383" s="49" customFormat="1" ht="39.5" customHeight="1" x14ac:dyDescent="0.3">
      <c r="A2" s="48" t="s">
        <v>613</v>
      </c>
      <c r="B2" s="48" t="s">
        <v>614</v>
      </c>
      <c r="C2" s="48" t="s">
        <v>615</v>
      </c>
      <c r="D2" s="48" t="s">
        <v>625</v>
      </c>
      <c r="E2" s="48" t="s">
        <v>627</v>
      </c>
      <c r="F2" s="48" t="s">
        <v>628</v>
      </c>
      <c r="G2" s="48" t="s">
        <v>630</v>
      </c>
      <c r="H2" s="48" t="s">
        <v>631</v>
      </c>
    </row>
    <row r="3" spans="1:8 16383:16383" ht="61.5" x14ac:dyDescent="0.3">
      <c r="A3" s="50" t="s">
        <v>669</v>
      </c>
      <c r="B3" s="50">
        <v>22</v>
      </c>
      <c r="C3" s="51">
        <v>50568951</v>
      </c>
      <c r="D3" s="51">
        <v>45597264.669999994</v>
      </c>
      <c r="E3" s="59">
        <f>($E$6/$B$6)*B3</f>
        <v>12.222222222222223</v>
      </c>
      <c r="F3" s="63">
        <f>($F$6/$D$6)*D3</f>
        <v>35.966658358033193</v>
      </c>
      <c r="G3" s="67">
        <f>C3-D3</f>
        <v>4971686.3300000057</v>
      </c>
      <c r="H3" s="65">
        <f>(100/C3)*G3</f>
        <v>9.8314998268403979</v>
      </c>
    </row>
    <row r="4" spans="1:8 16383:16383" x14ac:dyDescent="0.3">
      <c r="A4" s="50" t="s">
        <v>616</v>
      </c>
      <c r="B4" s="50">
        <v>9</v>
      </c>
      <c r="C4" s="51">
        <v>42747727.68</v>
      </c>
      <c r="D4" s="51">
        <v>38238652.380000003</v>
      </c>
      <c r="E4" s="59">
        <f t="shared" ref="E4:E5" si="0">($E$6/$B$6)*B4</f>
        <v>5</v>
      </c>
      <c r="F4" s="63">
        <f t="shared" ref="F4:F5" si="1">($F$6/$D$6)*D4</f>
        <v>30.162259867485449</v>
      </c>
      <c r="G4" s="67">
        <f t="shared" ref="G4:G5" si="2">C4-D4</f>
        <v>4509075.299999997</v>
      </c>
      <c r="H4" s="65">
        <f>(100/C4)*G4</f>
        <v>10.548105232058026</v>
      </c>
    </row>
    <row r="5" spans="1:8 16383:16383" x14ac:dyDescent="0.3">
      <c r="A5" s="50" t="s">
        <v>617</v>
      </c>
      <c r="B5" s="50">
        <v>149</v>
      </c>
      <c r="C5" s="51">
        <v>43986970.920000002</v>
      </c>
      <c r="D5" s="51">
        <v>42940566.369999997</v>
      </c>
      <c r="E5" s="59">
        <f t="shared" si="0"/>
        <v>82.777777777777786</v>
      </c>
      <c r="F5" s="63">
        <f t="shared" si="1"/>
        <v>33.871081774481354</v>
      </c>
      <c r="G5" s="67">
        <f t="shared" si="2"/>
        <v>1046404.5500000045</v>
      </c>
      <c r="H5" s="65">
        <f>(100/C5)*G5</f>
        <v>2.3788965871351353</v>
      </c>
    </row>
    <row r="6" spans="1:8 16383:16383" x14ac:dyDescent="0.3">
      <c r="A6" s="48" t="s">
        <v>609</v>
      </c>
      <c r="B6" s="58">
        <f>SUM(B3:B5)</f>
        <v>180</v>
      </c>
      <c r="C6" s="57">
        <f>SUM(C3:C5)</f>
        <v>137303649.60000002</v>
      </c>
      <c r="D6" s="57">
        <f>SUM(D3:D5)</f>
        <v>126776483.41999999</v>
      </c>
      <c r="E6" s="48">
        <v>100</v>
      </c>
      <c r="F6" s="64">
        <v>100</v>
      </c>
      <c r="G6" s="67">
        <f>SUM(G3:G5)</f>
        <v>10527166.180000007</v>
      </c>
      <c r="H6" s="65">
        <f>(100/C6)*G6</f>
        <v>7.6670694556687184</v>
      </c>
      <c r="XFC6">
        <f>SUM(B6:XFB6)</f>
        <v>274607686.86706948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A983D-EFA7-4BCC-B531-C0E97E4F3E7B}">
  <dimension ref="A1:Q19"/>
  <sheetViews>
    <sheetView zoomScale="80" zoomScaleNormal="80" workbookViewId="0">
      <selection activeCell="B21" sqref="B21"/>
    </sheetView>
  </sheetViews>
  <sheetFormatPr defaultColWidth="8.6640625" defaultRowHeight="24" x14ac:dyDescent="0.8"/>
  <cols>
    <col min="1" max="1" width="12" style="38" bestFit="1" customWidth="1"/>
    <col min="2" max="2" width="15" style="52" customWidth="1"/>
    <col min="3" max="4" width="16.6640625" style="52" customWidth="1"/>
    <col min="5" max="5" width="16.6640625" style="53" customWidth="1"/>
    <col min="6" max="16384" width="8.6640625" style="40"/>
  </cols>
  <sheetData>
    <row r="1" spans="1:17" x14ac:dyDescent="0.8">
      <c r="A1" s="37" t="s">
        <v>618</v>
      </c>
    </row>
    <row r="2" spans="1:17" s="54" customFormat="1" ht="102.5" x14ac:dyDescent="0.8">
      <c r="A2" s="77" t="s">
        <v>619</v>
      </c>
      <c r="B2" s="78" t="s">
        <v>669</v>
      </c>
      <c r="C2" s="79" t="s">
        <v>121</v>
      </c>
      <c r="D2" s="79" t="s">
        <v>21</v>
      </c>
      <c r="E2" s="80" t="s">
        <v>620</v>
      </c>
      <c r="G2" s="95" t="s">
        <v>621</v>
      </c>
      <c r="H2" s="95"/>
      <c r="I2" s="95"/>
      <c r="J2" s="95"/>
      <c r="K2" s="95"/>
      <c r="L2" s="95"/>
      <c r="M2" s="95"/>
      <c r="N2" s="95"/>
      <c r="O2" s="95"/>
      <c r="P2" s="95"/>
      <c r="Q2" s="95"/>
    </row>
    <row r="3" spans="1:17" x14ac:dyDescent="0.8">
      <c r="A3" s="89" t="s">
        <v>597</v>
      </c>
      <c r="B3" s="92">
        <v>42882255</v>
      </c>
      <c r="C3" s="92">
        <v>25083400</v>
      </c>
      <c r="D3" s="92">
        <v>9801071.5199999996</v>
      </c>
      <c r="E3" s="93">
        <f t="shared" ref="E3:E17" si="0">SUM(B3:D3)</f>
        <v>77766726.519999996</v>
      </c>
    </row>
    <row r="4" spans="1:17" x14ac:dyDescent="0.8">
      <c r="A4" s="89" t="s">
        <v>598</v>
      </c>
      <c r="B4" s="92"/>
      <c r="C4" s="92"/>
      <c r="D4" s="92">
        <v>520420</v>
      </c>
      <c r="E4" s="93">
        <f t="shared" si="0"/>
        <v>520420</v>
      </c>
    </row>
    <row r="5" spans="1:17" x14ac:dyDescent="0.8">
      <c r="A5" s="89" t="s">
        <v>599</v>
      </c>
      <c r="B5" s="92">
        <v>4232250</v>
      </c>
      <c r="C5" s="92">
        <v>500000</v>
      </c>
      <c r="D5" s="92">
        <v>255500</v>
      </c>
      <c r="E5" s="93">
        <f t="shared" si="0"/>
        <v>4987750</v>
      </c>
    </row>
    <row r="6" spans="1:17" x14ac:dyDescent="0.8">
      <c r="A6" s="89" t="s">
        <v>600</v>
      </c>
      <c r="B6" s="92">
        <v>1340000</v>
      </c>
      <c r="C6" s="92">
        <v>12800000</v>
      </c>
      <c r="D6" s="92">
        <v>1047800</v>
      </c>
      <c r="E6" s="93">
        <f t="shared" si="0"/>
        <v>15187800</v>
      </c>
    </row>
    <row r="7" spans="1:17" x14ac:dyDescent="0.8">
      <c r="A7" s="89" t="s">
        <v>601</v>
      </c>
      <c r="B7" s="92"/>
      <c r="C7" s="92">
        <v>541000</v>
      </c>
      <c r="D7" s="92">
        <v>72500</v>
      </c>
      <c r="E7" s="93">
        <f t="shared" si="0"/>
        <v>613500</v>
      </c>
    </row>
    <row r="8" spans="1:17" x14ac:dyDescent="0.8">
      <c r="A8" s="89" t="s">
        <v>602</v>
      </c>
      <c r="B8" s="92"/>
      <c r="C8" s="92"/>
      <c r="D8" s="92">
        <v>751800</v>
      </c>
      <c r="E8" s="93">
        <f t="shared" si="0"/>
        <v>751800</v>
      </c>
    </row>
    <row r="9" spans="1:17" x14ac:dyDescent="0.8">
      <c r="A9" s="89" t="s">
        <v>603</v>
      </c>
      <c r="B9" s="92">
        <v>874446</v>
      </c>
      <c r="C9" s="92"/>
      <c r="D9" s="92">
        <v>197500</v>
      </c>
      <c r="E9" s="93">
        <f t="shared" si="0"/>
        <v>1071946</v>
      </c>
    </row>
    <row r="10" spans="1:17" x14ac:dyDescent="0.8">
      <c r="A10" s="89" t="s">
        <v>604</v>
      </c>
      <c r="B10" s="92">
        <v>600000</v>
      </c>
      <c r="C10" s="92">
        <v>500000</v>
      </c>
      <c r="D10" s="92">
        <v>982400</v>
      </c>
      <c r="E10" s="93">
        <f t="shared" si="0"/>
        <v>2082400</v>
      </c>
    </row>
    <row r="11" spans="1:17" x14ac:dyDescent="0.8">
      <c r="A11" s="89" t="s">
        <v>605</v>
      </c>
      <c r="B11" s="92">
        <v>640000</v>
      </c>
      <c r="C11" s="92"/>
      <c r="D11" s="92">
        <v>28496336</v>
      </c>
      <c r="E11" s="93">
        <f t="shared" si="0"/>
        <v>29136336</v>
      </c>
    </row>
    <row r="12" spans="1:17" x14ac:dyDescent="0.8">
      <c r="A12" s="89" t="s">
        <v>606</v>
      </c>
      <c r="B12" s="92"/>
      <c r="C12" s="92">
        <v>3323327.68</v>
      </c>
      <c r="D12" s="92">
        <v>554680</v>
      </c>
      <c r="E12" s="93">
        <f t="shared" si="0"/>
        <v>3878007.68</v>
      </c>
    </row>
    <row r="13" spans="1:17" x14ac:dyDescent="0.8">
      <c r="A13" s="89" t="s">
        <v>607</v>
      </c>
      <c r="B13" s="92"/>
      <c r="C13" s="92"/>
      <c r="D13" s="92">
        <v>1276963.3999999999</v>
      </c>
      <c r="E13" s="93">
        <f t="shared" si="0"/>
        <v>1276963.3999999999</v>
      </c>
    </row>
    <row r="14" spans="1:17" x14ac:dyDescent="0.8">
      <c r="A14" s="89" t="s">
        <v>608</v>
      </c>
      <c r="B14" s="92"/>
      <c r="C14" s="92"/>
      <c r="D14" s="92">
        <v>30000</v>
      </c>
      <c r="E14" s="93">
        <f t="shared" si="0"/>
        <v>30000</v>
      </c>
    </row>
    <row r="15" spans="1:17" hidden="1" x14ac:dyDescent="0.8">
      <c r="A15" s="38" t="s">
        <v>595</v>
      </c>
      <c r="E15" s="56">
        <f t="shared" si="0"/>
        <v>0</v>
      </c>
    </row>
    <row r="16" spans="1:17" s="39" customFormat="1" x14ac:dyDescent="0.8">
      <c r="A16" s="42" t="s">
        <v>622</v>
      </c>
      <c r="B16" s="55">
        <f>SUM(B3:B15)</f>
        <v>50568951</v>
      </c>
      <c r="C16" s="55">
        <f>SUM(C3:C15)</f>
        <v>42747727.68</v>
      </c>
      <c r="D16" s="55">
        <f>SUM(D3:D15)</f>
        <v>43986970.919999994</v>
      </c>
      <c r="E16" s="76">
        <f t="shared" si="0"/>
        <v>137303649.59999999</v>
      </c>
      <c r="F16" s="96" t="s">
        <v>623</v>
      </c>
    </row>
    <row r="17" spans="1:6" x14ac:dyDescent="0.8">
      <c r="A17" s="45" t="s">
        <v>624</v>
      </c>
      <c r="B17" s="60">
        <v>45597264.669999994</v>
      </c>
      <c r="C17" s="60">
        <v>38238652.380000003</v>
      </c>
      <c r="D17" s="60">
        <v>42940566.369999997</v>
      </c>
      <c r="E17" s="75">
        <f t="shared" si="0"/>
        <v>126776483.41999999</v>
      </c>
      <c r="F17" s="96"/>
    </row>
    <row r="18" spans="1:6" x14ac:dyDescent="0.8">
      <c r="A18" s="38" t="s">
        <v>629</v>
      </c>
      <c r="B18" s="52">
        <f>B16-B17</f>
        <v>4971686.3300000057</v>
      </c>
      <c r="C18" s="52">
        <f t="shared" ref="C18:E18" si="1">C16-C17</f>
        <v>4509075.299999997</v>
      </c>
      <c r="D18" s="52">
        <f t="shared" si="1"/>
        <v>1046404.549999997</v>
      </c>
      <c r="E18" s="52">
        <f t="shared" si="1"/>
        <v>10527166.180000007</v>
      </c>
    </row>
    <row r="19" spans="1:6" x14ac:dyDescent="0.8">
      <c r="A19" s="61" t="s">
        <v>632</v>
      </c>
      <c r="B19" s="62">
        <f>(100/B16)*B18</f>
        <v>9.8314998268403979</v>
      </c>
      <c r="C19" s="62">
        <f t="shared" ref="C19:E19" si="2">(100/C16)*C18</f>
        <v>10.548105232058026</v>
      </c>
      <c r="D19" s="62">
        <f t="shared" si="2"/>
        <v>2.3788965871351189</v>
      </c>
      <c r="E19" s="62">
        <f t="shared" si="2"/>
        <v>7.6670694556687211</v>
      </c>
    </row>
  </sheetData>
  <mergeCells count="2">
    <mergeCell ref="G2:Q2"/>
    <mergeCell ref="F16:F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861E-9EE4-4D88-8745-FFF5181F74DB}">
  <dimension ref="A1:K118"/>
  <sheetViews>
    <sheetView zoomScale="55" zoomScaleNormal="55" workbookViewId="0">
      <selection activeCell="D93" sqref="D93"/>
    </sheetView>
  </sheetViews>
  <sheetFormatPr defaultColWidth="8.6640625" defaultRowHeight="20.5" x14ac:dyDescent="0.45"/>
  <cols>
    <col min="1" max="1" width="6" style="26" bestFit="1" customWidth="1"/>
    <col min="2" max="2" width="11.75" style="22" hidden="1" customWidth="1"/>
    <col min="3" max="3" width="43.9140625" style="34" customWidth="1"/>
    <col min="4" max="4" width="16.83203125" style="27" customWidth="1"/>
    <col min="5" max="5" width="13.75" style="27" customWidth="1"/>
    <col min="6" max="6" width="12.1640625" style="29" customWidth="1"/>
    <col min="7" max="7" width="50.4140625" style="29" customWidth="1"/>
    <col min="8" max="8" width="54.08203125" style="29" customWidth="1"/>
    <col min="9" max="9" width="13.75" style="30" hidden="1" customWidth="1"/>
    <col min="10" max="10" width="34.75" style="34" customWidth="1"/>
    <col min="11" max="11" width="29.9140625" style="34" customWidth="1"/>
    <col min="12" max="16384" width="8.6640625" style="15"/>
  </cols>
  <sheetData>
    <row r="1" spans="1:11" s="1" customFormat="1" ht="25.5" x14ac:dyDescent="0.45">
      <c r="A1" s="97" t="s">
        <v>633</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634</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82" x14ac:dyDescent="0.45">
      <c r="A5" s="7" t="s">
        <v>12</v>
      </c>
      <c r="B5" s="8">
        <v>45616</v>
      </c>
      <c r="C5" s="20" t="s">
        <v>640</v>
      </c>
      <c r="D5" s="19">
        <v>500000</v>
      </c>
      <c r="E5" s="19">
        <v>499999.88</v>
      </c>
      <c r="F5" s="11" t="s">
        <v>21</v>
      </c>
      <c r="G5" s="20" t="s">
        <v>579</v>
      </c>
      <c r="H5" s="20" t="s">
        <v>579</v>
      </c>
      <c r="I5" s="18">
        <v>499999.88</v>
      </c>
      <c r="J5" s="20" t="s">
        <v>161</v>
      </c>
      <c r="K5" s="74" t="s">
        <v>670</v>
      </c>
    </row>
    <row r="6" spans="1:11" ht="84.5" customHeight="1" x14ac:dyDescent="0.45">
      <c r="A6" s="7" t="s">
        <v>16</v>
      </c>
      <c r="B6" s="8">
        <v>45618</v>
      </c>
      <c r="C6" s="20" t="s">
        <v>641</v>
      </c>
      <c r="D6" s="19">
        <v>12000</v>
      </c>
      <c r="E6" s="19">
        <v>12000</v>
      </c>
      <c r="F6" s="11" t="s">
        <v>21</v>
      </c>
      <c r="G6" s="20" t="s">
        <v>574</v>
      </c>
      <c r="H6" s="20" t="s">
        <v>574</v>
      </c>
      <c r="I6" s="12">
        <v>12000</v>
      </c>
      <c r="J6" s="20" t="s">
        <v>575</v>
      </c>
      <c r="K6" s="20" t="s">
        <v>671</v>
      </c>
    </row>
    <row r="7" spans="1:11" ht="95" customHeight="1" x14ac:dyDescent="0.45">
      <c r="A7" s="7" t="s">
        <v>19</v>
      </c>
      <c r="B7" s="8">
        <v>45618</v>
      </c>
      <c r="C7" s="20" t="s">
        <v>641</v>
      </c>
      <c r="D7" s="19">
        <v>12000</v>
      </c>
      <c r="E7" s="19">
        <v>12000</v>
      </c>
      <c r="F7" s="11" t="s">
        <v>21</v>
      </c>
      <c r="G7" s="20" t="s">
        <v>576</v>
      </c>
      <c r="H7" s="20" t="s">
        <v>576</v>
      </c>
      <c r="I7" s="12">
        <v>12000</v>
      </c>
      <c r="J7" s="20" t="s">
        <v>575</v>
      </c>
      <c r="K7" s="20" t="s">
        <v>671</v>
      </c>
    </row>
    <row r="8" spans="1:11" ht="91" customHeight="1" x14ac:dyDescent="0.45">
      <c r="A8" s="7" t="s">
        <v>26</v>
      </c>
      <c r="B8" s="8">
        <v>45644</v>
      </c>
      <c r="C8" s="20" t="s">
        <v>642</v>
      </c>
      <c r="D8" s="19">
        <v>6000</v>
      </c>
      <c r="E8" s="19">
        <v>6000</v>
      </c>
      <c r="F8" s="11" t="s">
        <v>21</v>
      </c>
      <c r="G8" s="20" t="s">
        <v>577</v>
      </c>
      <c r="H8" s="20" t="s">
        <v>577</v>
      </c>
      <c r="I8" s="18">
        <v>6000</v>
      </c>
      <c r="J8" s="20" t="s">
        <v>575</v>
      </c>
      <c r="K8" s="20" t="s">
        <v>672</v>
      </c>
    </row>
    <row r="9" spans="1:11" ht="61.5" x14ac:dyDescent="0.45">
      <c r="A9" s="7" t="s">
        <v>31</v>
      </c>
      <c r="B9" s="8">
        <v>45663</v>
      </c>
      <c r="C9" s="9" t="s">
        <v>13</v>
      </c>
      <c r="D9" s="10">
        <v>1284</v>
      </c>
      <c r="E9" s="10">
        <v>1284</v>
      </c>
      <c r="F9" s="11" t="s">
        <v>21</v>
      </c>
      <c r="G9" s="31" t="s">
        <v>14</v>
      </c>
      <c r="H9" s="31" t="s">
        <v>14</v>
      </c>
      <c r="I9" s="12">
        <v>1284</v>
      </c>
      <c r="J9" s="21" t="s">
        <v>15</v>
      </c>
      <c r="K9" s="35" t="s">
        <v>673</v>
      </c>
    </row>
    <row r="10" spans="1:11" ht="156.5" customHeight="1" x14ac:dyDescent="0.45">
      <c r="A10" s="7" t="s">
        <v>34</v>
      </c>
      <c r="B10" s="8">
        <v>45663</v>
      </c>
      <c r="C10" s="9" t="s">
        <v>17</v>
      </c>
      <c r="D10" s="10">
        <v>1000</v>
      </c>
      <c r="E10" s="10">
        <v>1000</v>
      </c>
      <c r="F10" s="11" t="s">
        <v>21</v>
      </c>
      <c r="G10" s="31" t="s">
        <v>18</v>
      </c>
      <c r="H10" s="31" t="s">
        <v>18</v>
      </c>
      <c r="I10" s="12">
        <v>1000</v>
      </c>
      <c r="J10" s="21" t="s">
        <v>15</v>
      </c>
      <c r="K10" s="35" t="s">
        <v>674</v>
      </c>
    </row>
    <row r="11" spans="1:11" ht="76.5" customHeight="1" x14ac:dyDescent="0.45">
      <c r="A11" s="7" t="s">
        <v>40</v>
      </c>
      <c r="B11" s="8">
        <v>45663</v>
      </c>
      <c r="C11" s="9" t="s">
        <v>173</v>
      </c>
      <c r="D11" s="10">
        <v>2230</v>
      </c>
      <c r="E11" s="10">
        <v>2230</v>
      </c>
      <c r="F11" s="11" t="s">
        <v>21</v>
      </c>
      <c r="G11" s="31" t="s">
        <v>174</v>
      </c>
      <c r="H11" s="31" t="s">
        <v>174</v>
      </c>
      <c r="I11" s="12">
        <v>2230</v>
      </c>
      <c r="J11" s="21" t="s">
        <v>15</v>
      </c>
      <c r="K11" s="35" t="s">
        <v>675</v>
      </c>
    </row>
    <row r="12" spans="1:11" ht="61.5" x14ac:dyDescent="0.45">
      <c r="A12" s="7" t="s">
        <v>45</v>
      </c>
      <c r="B12" s="8">
        <v>45663</v>
      </c>
      <c r="C12" s="9" t="s">
        <v>176</v>
      </c>
      <c r="D12" s="10">
        <v>2140</v>
      </c>
      <c r="E12" s="10">
        <v>2140</v>
      </c>
      <c r="F12" s="11" t="s">
        <v>21</v>
      </c>
      <c r="G12" s="31" t="s">
        <v>177</v>
      </c>
      <c r="H12" s="31" t="s">
        <v>177</v>
      </c>
      <c r="I12" s="12">
        <v>2140</v>
      </c>
      <c r="J12" s="21" t="s">
        <v>15</v>
      </c>
      <c r="K12" s="35" t="s">
        <v>676</v>
      </c>
    </row>
    <row r="13" spans="1:11" ht="61.5" x14ac:dyDescent="0.45">
      <c r="A13" s="7" t="s">
        <v>50</v>
      </c>
      <c r="B13" s="8">
        <v>45663</v>
      </c>
      <c r="C13" s="9" t="s">
        <v>179</v>
      </c>
      <c r="D13" s="10">
        <v>9956.89</v>
      </c>
      <c r="E13" s="10">
        <v>9956.89</v>
      </c>
      <c r="F13" s="11" t="s">
        <v>21</v>
      </c>
      <c r="G13" s="31" t="s">
        <v>180</v>
      </c>
      <c r="H13" s="31" t="s">
        <v>180</v>
      </c>
      <c r="I13" s="12">
        <v>9956.89</v>
      </c>
      <c r="J13" s="21" t="s">
        <v>15</v>
      </c>
      <c r="K13" s="35" t="s">
        <v>677</v>
      </c>
    </row>
    <row r="14" spans="1:11" ht="61.5" x14ac:dyDescent="0.45">
      <c r="A14" s="7" t="s">
        <v>54</v>
      </c>
      <c r="B14" s="8">
        <v>45663</v>
      </c>
      <c r="C14" s="9" t="s">
        <v>182</v>
      </c>
      <c r="D14" s="10">
        <v>214</v>
      </c>
      <c r="E14" s="10">
        <v>214</v>
      </c>
      <c r="F14" s="11" t="s">
        <v>21</v>
      </c>
      <c r="G14" s="31" t="s">
        <v>183</v>
      </c>
      <c r="H14" s="31" t="s">
        <v>183</v>
      </c>
      <c r="I14" s="12">
        <v>214</v>
      </c>
      <c r="J14" s="21" t="s">
        <v>15</v>
      </c>
      <c r="K14" s="35" t="s">
        <v>678</v>
      </c>
    </row>
    <row r="15" spans="1:11" ht="61.5" x14ac:dyDescent="0.45">
      <c r="A15" s="7" t="s">
        <v>59</v>
      </c>
      <c r="B15" s="8">
        <v>45663</v>
      </c>
      <c r="C15" s="9" t="s">
        <v>186</v>
      </c>
      <c r="D15" s="10">
        <v>5340.08</v>
      </c>
      <c r="E15" s="10">
        <v>5340.08</v>
      </c>
      <c r="F15" s="11" t="s">
        <v>21</v>
      </c>
      <c r="G15" s="31" t="s">
        <v>187</v>
      </c>
      <c r="H15" s="31" t="s">
        <v>187</v>
      </c>
      <c r="I15" s="12">
        <v>5340.08</v>
      </c>
      <c r="J15" s="21" t="s">
        <v>15</v>
      </c>
      <c r="K15" s="35" t="s">
        <v>679</v>
      </c>
    </row>
    <row r="16" spans="1:11" ht="61.5" x14ac:dyDescent="0.45">
      <c r="A16" s="7" t="s">
        <v>64</v>
      </c>
      <c r="B16" s="8">
        <v>45663</v>
      </c>
      <c r="C16" s="9" t="s">
        <v>214</v>
      </c>
      <c r="D16" s="10">
        <v>2568</v>
      </c>
      <c r="E16" s="10">
        <v>2568</v>
      </c>
      <c r="F16" s="11" t="s">
        <v>21</v>
      </c>
      <c r="G16" s="31" t="s">
        <v>215</v>
      </c>
      <c r="H16" s="31" t="s">
        <v>215</v>
      </c>
      <c r="I16" s="12">
        <v>2568</v>
      </c>
      <c r="J16" s="21" t="s">
        <v>15</v>
      </c>
      <c r="K16" s="35" t="s">
        <v>680</v>
      </c>
    </row>
    <row r="17" spans="1:11" ht="61.5" x14ac:dyDescent="0.45">
      <c r="A17" s="7" t="s">
        <v>69</v>
      </c>
      <c r="B17" s="8">
        <v>45663</v>
      </c>
      <c r="C17" s="9" t="s">
        <v>223</v>
      </c>
      <c r="D17" s="10">
        <v>1683</v>
      </c>
      <c r="E17" s="10">
        <v>1683</v>
      </c>
      <c r="F17" s="11" t="s">
        <v>21</v>
      </c>
      <c r="G17" s="31" t="s">
        <v>224</v>
      </c>
      <c r="H17" s="31" t="s">
        <v>224</v>
      </c>
      <c r="I17" s="12">
        <v>1683</v>
      </c>
      <c r="J17" s="21" t="s">
        <v>15</v>
      </c>
      <c r="K17" s="35" t="s">
        <v>681</v>
      </c>
    </row>
    <row r="18" spans="1:11" s="22" customFormat="1" ht="61.5" x14ac:dyDescent="0.45">
      <c r="A18" s="7" t="s">
        <v>74</v>
      </c>
      <c r="B18" s="8">
        <v>45663</v>
      </c>
      <c r="C18" s="9" t="s">
        <v>592</v>
      </c>
      <c r="D18" s="10">
        <v>6420</v>
      </c>
      <c r="E18" s="10">
        <v>6420</v>
      </c>
      <c r="F18" s="11" t="s">
        <v>21</v>
      </c>
      <c r="G18" s="31" t="s">
        <v>226</v>
      </c>
      <c r="H18" s="31" t="s">
        <v>226</v>
      </c>
      <c r="I18" s="12">
        <v>6420</v>
      </c>
      <c r="J18" s="21" t="s">
        <v>15</v>
      </c>
      <c r="K18" s="35" t="s">
        <v>682</v>
      </c>
    </row>
    <row r="19" spans="1:11" s="22" customFormat="1" ht="93" customHeight="1" x14ac:dyDescent="0.45">
      <c r="A19" s="7" t="s">
        <v>79</v>
      </c>
      <c r="B19" s="8">
        <v>45663</v>
      </c>
      <c r="C19" s="9" t="s">
        <v>240</v>
      </c>
      <c r="D19" s="10">
        <v>2500</v>
      </c>
      <c r="E19" s="10">
        <v>2500</v>
      </c>
      <c r="F19" s="11" t="s">
        <v>21</v>
      </c>
      <c r="G19" s="31" t="s">
        <v>241</v>
      </c>
      <c r="H19" s="31" t="s">
        <v>241</v>
      </c>
      <c r="I19" s="12">
        <v>2500</v>
      </c>
      <c r="J19" s="21" t="s">
        <v>15</v>
      </c>
      <c r="K19" s="35" t="s">
        <v>683</v>
      </c>
    </row>
    <row r="20" spans="1:11" s="22" customFormat="1" ht="61.5" x14ac:dyDescent="0.45">
      <c r="A20" s="7" t="s">
        <v>84</v>
      </c>
      <c r="B20" s="8">
        <v>45663</v>
      </c>
      <c r="C20" s="9" t="s">
        <v>267</v>
      </c>
      <c r="D20" s="10">
        <v>535</v>
      </c>
      <c r="E20" s="10">
        <v>535</v>
      </c>
      <c r="F20" s="11" t="s">
        <v>21</v>
      </c>
      <c r="G20" s="31" t="s">
        <v>268</v>
      </c>
      <c r="H20" s="31" t="s">
        <v>268</v>
      </c>
      <c r="I20" s="12">
        <v>535</v>
      </c>
      <c r="J20" s="21" t="s">
        <v>15</v>
      </c>
      <c r="K20" s="35" t="s">
        <v>684</v>
      </c>
    </row>
    <row r="21" spans="1:11" s="22" customFormat="1" ht="123" x14ac:dyDescent="0.45">
      <c r="A21" s="7" t="s">
        <v>89</v>
      </c>
      <c r="B21" s="8">
        <v>45663</v>
      </c>
      <c r="C21" s="9" t="s">
        <v>582</v>
      </c>
      <c r="D21" s="10">
        <v>9500</v>
      </c>
      <c r="E21" s="10">
        <v>9500</v>
      </c>
      <c r="F21" s="11" t="s">
        <v>21</v>
      </c>
      <c r="G21" s="31" t="s">
        <v>271</v>
      </c>
      <c r="H21" s="31" t="s">
        <v>271</v>
      </c>
      <c r="I21" s="12">
        <v>9500</v>
      </c>
      <c r="J21" s="21" t="s">
        <v>15</v>
      </c>
      <c r="K21" s="35" t="s">
        <v>685</v>
      </c>
    </row>
    <row r="22" spans="1:11" s="22" customFormat="1" ht="61.5" x14ac:dyDescent="0.45">
      <c r="A22" s="7" t="s">
        <v>94</v>
      </c>
      <c r="B22" s="8">
        <v>45663</v>
      </c>
      <c r="C22" s="9" t="s">
        <v>273</v>
      </c>
      <c r="D22" s="10">
        <v>3402.6</v>
      </c>
      <c r="E22" s="10">
        <v>3402.6</v>
      </c>
      <c r="F22" s="11" t="s">
        <v>21</v>
      </c>
      <c r="G22" s="31" t="s">
        <v>274</v>
      </c>
      <c r="H22" s="31" t="s">
        <v>274</v>
      </c>
      <c r="I22" s="12">
        <v>3402.6</v>
      </c>
      <c r="J22" s="21" t="s">
        <v>15</v>
      </c>
      <c r="K22" s="35" t="s">
        <v>686</v>
      </c>
    </row>
    <row r="23" spans="1:11" s="22" customFormat="1" ht="61.5" x14ac:dyDescent="0.45">
      <c r="A23" s="7" t="s">
        <v>99</v>
      </c>
      <c r="B23" s="8">
        <v>45663</v>
      </c>
      <c r="C23" s="9" t="s">
        <v>276</v>
      </c>
      <c r="D23" s="10">
        <v>428</v>
      </c>
      <c r="E23" s="10">
        <v>428</v>
      </c>
      <c r="F23" s="11" t="s">
        <v>21</v>
      </c>
      <c r="G23" s="31" t="s">
        <v>277</v>
      </c>
      <c r="H23" s="31" t="s">
        <v>277</v>
      </c>
      <c r="I23" s="12">
        <v>428</v>
      </c>
      <c r="J23" s="21" t="s">
        <v>15</v>
      </c>
      <c r="K23" s="35" t="s">
        <v>687</v>
      </c>
    </row>
    <row r="24" spans="1:11" s="22" customFormat="1" ht="61.5" x14ac:dyDescent="0.45">
      <c r="A24" s="7" t="s">
        <v>104</v>
      </c>
      <c r="B24" s="8">
        <v>45663</v>
      </c>
      <c r="C24" s="9" t="s">
        <v>279</v>
      </c>
      <c r="D24" s="10">
        <v>8490</v>
      </c>
      <c r="E24" s="10">
        <v>8490</v>
      </c>
      <c r="F24" s="11" t="s">
        <v>21</v>
      </c>
      <c r="G24" s="31" t="s">
        <v>280</v>
      </c>
      <c r="H24" s="31" t="s">
        <v>280</v>
      </c>
      <c r="I24" s="12">
        <v>8490</v>
      </c>
      <c r="J24" s="21" t="s">
        <v>15</v>
      </c>
      <c r="K24" s="35" t="s">
        <v>688</v>
      </c>
    </row>
    <row r="25" spans="1:11" s="22" customFormat="1" ht="61.5" x14ac:dyDescent="0.45">
      <c r="A25" s="7" t="s">
        <v>109</v>
      </c>
      <c r="B25" s="8">
        <v>45663</v>
      </c>
      <c r="C25" s="9" t="s">
        <v>282</v>
      </c>
      <c r="D25" s="10">
        <v>5144.5600000000004</v>
      </c>
      <c r="E25" s="10">
        <v>5144.5600000000004</v>
      </c>
      <c r="F25" s="11" t="s">
        <v>21</v>
      </c>
      <c r="G25" s="31" t="s">
        <v>283</v>
      </c>
      <c r="H25" s="31" t="s">
        <v>283</v>
      </c>
      <c r="I25" s="12">
        <v>5144.5600000000004</v>
      </c>
      <c r="J25" s="21" t="s">
        <v>15</v>
      </c>
      <c r="K25" s="35" t="s">
        <v>689</v>
      </c>
    </row>
    <row r="26" spans="1:11" s="22" customFormat="1" ht="61.5" x14ac:dyDescent="0.45">
      <c r="A26" s="7" t="s">
        <v>114</v>
      </c>
      <c r="B26" s="8">
        <v>45663</v>
      </c>
      <c r="C26" s="9" t="s">
        <v>282</v>
      </c>
      <c r="D26" s="10">
        <v>3954.72</v>
      </c>
      <c r="E26" s="10">
        <v>3954.72</v>
      </c>
      <c r="F26" s="11" t="s">
        <v>21</v>
      </c>
      <c r="G26" s="31" t="s">
        <v>285</v>
      </c>
      <c r="H26" s="31" t="s">
        <v>285</v>
      </c>
      <c r="I26" s="12">
        <v>3954.72</v>
      </c>
      <c r="J26" s="21" t="s">
        <v>15</v>
      </c>
      <c r="K26" s="35" t="s">
        <v>689</v>
      </c>
    </row>
    <row r="27" spans="1:11" s="22" customFormat="1" ht="61.5" x14ac:dyDescent="0.45">
      <c r="A27" s="7" t="s">
        <v>119</v>
      </c>
      <c r="B27" s="8">
        <v>45663</v>
      </c>
      <c r="C27" s="9" t="s">
        <v>287</v>
      </c>
      <c r="D27" s="10">
        <v>214</v>
      </c>
      <c r="E27" s="10">
        <v>214</v>
      </c>
      <c r="F27" s="11" t="s">
        <v>21</v>
      </c>
      <c r="G27" s="31" t="s">
        <v>288</v>
      </c>
      <c r="H27" s="31" t="s">
        <v>288</v>
      </c>
      <c r="I27" s="12">
        <v>214</v>
      </c>
      <c r="J27" s="21" t="s">
        <v>15</v>
      </c>
      <c r="K27" s="35" t="s">
        <v>690</v>
      </c>
    </row>
    <row r="28" spans="1:11" s="22" customFormat="1" ht="94.5" customHeight="1" x14ac:dyDescent="0.45">
      <c r="A28" s="7" t="s">
        <v>125</v>
      </c>
      <c r="B28" s="8">
        <v>45663</v>
      </c>
      <c r="C28" s="9" t="s">
        <v>302</v>
      </c>
      <c r="D28" s="10">
        <v>4730</v>
      </c>
      <c r="E28" s="10">
        <v>4730</v>
      </c>
      <c r="F28" s="11" t="s">
        <v>21</v>
      </c>
      <c r="G28" s="31" t="s">
        <v>303</v>
      </c>
      <c r="H28" s="31" t="s">
        <v>303</v>
      </c>
      <c r="I28" s="12">
        <v>4730</v>
      </c>
      <c r="J28" s="21" t="s">
        <v>15</v>
      </c>
      <c r="K28" s="35" t="s">
        <v>691</v>
      </c>
    </row>
    <row r="29" spans="1:11" s="22" customFormat="1" ht="61.5" x14ac:dyDescent="0.45">
      <c r="A29" s="7" t="s">
        <v>130</v>
      </c>
      <c r="B29" s="8">
        <v>45663</v>
      </c>
      <c r="C29" s="9" t="s">
        <v>326</v>
      </c>
      <c r="D29" s="10">
        <v>10000</v>
      </c>
      <c r="E29" s="10">
        <v>10000</v>
      </c>
      <c r="F29" s="11" t="s">
        <v>21</v>
      </c>
      <c r="G29" s="31" t="s">
        <v>327</v>
      </c>
      <c r="H29" s="31" t="s">
        <v>327</v>
      </c>
      <c r="I29" s="12">
        <v>10000</v>
      </c>
      <c r="J29" s="21" t="s">
        <v>15</v>
      </c>
      <c r="K29" s="35" t="s">
        <v>692</v>
      </c>
    </row>
    <row r="30" spans="1:11" s="22" customFormat="1" ht="74.5" customHeight="1" x14ac:dyDescent="0.45">
      <c r="A30" s="7" t="s">
        <v>135</v>
      </c>
      <c r="B30" s="8">
        <v>45663</v>
      </c>
      <c r="C30" s="9" t="s">
        <v>329</v>
      </c>
      <c r="D30" s="10">
        <v>9500</v>
      </c>
      <c r="E30" s="10">
        <v>9500</v>
      </c>
      <c r="F30" s="11" t="s">
        <v>21</v>
      </c>
      <c r="G30" s="31" t="s">
        <v>330</v>
      </c>
      <c r="H30" s="31" t="s">
        <v>330</v>
      </c>
      <c r="I30" s="12">
        <v>9500</v>
      </c>
      <c r="J30" s="21" t="s">
        <v>15</v>
      </c>
      <c r="K30" s="35" t="s">
        <v>693</v>
      </c>
    </row>
    <row r="31" spans="1:11" s="22" customFormat="1" ht="61.5" x14ac:dyDescent="0.45">
      <c r="A31" s="7" t="s">
        <v>140</v>
      </c>
      <c r="B31" s="8">
        <v>45663</v>
      </c>
      <c r="C31" s="9" t="s">
        <v>332</v>
      </c>
      <c r="D31" s="10">
        <v>700</v>
      </c>
      <c r="E31" s="10">
        <v>700</v>
      </c>
      <c r="F31" s="11" t="s">
        <v>21</v>
      </c>
      <c r="G31" s="31" t="s">
        <v>333</v>
      </c>
      <c r="H31" s="31" t="s">
        <v>333</v>
      </c>
      <c r="I31" s="12">
        <v>700</v>
      </c>
      <c r="J31" s="21" t="s">
        <v>15</v>
      </c>
      <c r="K31" s="35" t="s">
        <v>694</v>
      </c>
    </row>
    <row r="32" spans="1:11" s="22" customFormat="1" ht="61.5" x14ac:dyDescent="0.45">
      <c r="A32" s="7" t="s">
        <v>145</v>
      </c>
      <c r="B32" s="8">
        <v>45663</v>
      </c>
      <c r="C32" s="9" t="s">
        <v>348</v>
      </c>
      <c r="D32" s="10">
        <v>225.7</v>
      </c>
      <c r="E32" s="10">
        <v>225.7</v>
      </c>
      <c r="F32" s="11" t="s">
        <v>21</v>
      </c>
      <c r="G32" s="31" t="s">
        <v>349</v>
      </c>
      <c r="H32" s="31" t="s">
        <v>349</v>
      </c>
      <c r="I32" s="12">
        <v>225.7</v>
      </c>
      <c r="J32" s="21" t="s">
        <v>15</v>
      </c>
      <c r="K32" s="35" t="s">
        <v>695</v>
      </c>
    </row>
    <row r="33" spans="1:11" s="22" customFormat="1" ht="61.5" x14ac:dyDescent="0.45">
      <c r="A33" s="7" t="s">
        <v>150</v>
      </c>
      <c r="B33" s="8">
        <v>45663</v>
      </c>
      <c r="C33" s="9" t="s">
        <v>351</v>
      </c>
      <c r="D33" s="10">
        <v>2500</v>
      </c>
      <c r="E33" s="10">
        <v>2500</v>
      </c>
      <c r="F33" s="11" t="s">
        <v>21</v>
      </c>
      <c r="G33" s="31" t="s">
        <v>241</v>
      </c>
      <c r="H33" s="31" t="s">
        <v>241</v>
      </c>
      <c r="I33" s="12">
        <v>2500</v>
      </c>
      <c r="J33" s="21" t="s">
        <v>15</v>
      </c>
      <c r="K33" s="35" t="s">
        <v>696</v>
      </c>
    </row>
    <row r="34" spans="1:11" ht="136" customHeight="1" x14ac:dyDescent="0.45">
      <c r="A34" s="7" t="s">
        <v>155</v>
      </c>
      <c r="B34" s="14">
        <v>45663</v>
      </c>
      <c r="C34" s="9" t="s">
        <v>362</v>
      </c>
      <c r="D34" s="10">
        <v>7552.5</v>
      </c>
      <c r="E34" s="10">
        <v>7552.5</v>
      </c>
      <c r="F34" s="11" t="s">
        <v>21</v>
      </c>
      <c r="G34" s="31" t="s">
        <v>363</v>
      </c>
      <c r="H34" s="31" t="s">
        <v>363</v>
      </c>
      <c r="I34" s="12">
        <v>7552.5</v>
      </c>
      <c r="J34" s="21" t="s">
        <v>15</v>
      </c>
      <c r="K34" s="35" t="s">
        <v>697</v>
      </c>
    </row>
    <row r="35" spans="1:11" ht="135" customHeight="1" x14ac:dyDescent="0.45">
      <c r="A35" s="7" t="s">
        <v>160</v>
      </c>
      <c r="B35" s="14">
        <v>45663</v>
      </c>
      <c r="C35" s="9" t="s">
        <v>362</v>
      </c>
      <c r="D35" s="10">
        <v>1967.75</v>
      </c>
      <c r="E35" s="10">
        <v>1967.75</v>
      </c>
      <c r="F35" s="11" t="s">
        <v>21</v>
      </c>
      <c r="G35" s="31" t="s">
        <v>365</v>
      </c>
      <c r="H35" s="31" t="s">
        <v>365</v>
      </c>
      <c r="I35" s="12">
        <v>1967.75</v>
      </c>
      <c r="J35" s="21" t="s">
        <v>15</v>
      </c>
      <c r="K35" s="35" t="s">
        <v>697</v>
      </c>
    </row>
    <row r="36" spans="1:11" ht="200.5" customHeight="1" x14ac:dyDescent="0.45">
      <c r="A36" s="7" t="s">
        <v>162</v>
      </c>
      <c r="B36" s="14">
        <v>45663</v>
      </c>
      <c r="C36" s="9" t="s">
        <v>367</v>
      </c>
      <c r="D36" s="10">
        <v>5700</v>
      </c>
      <c r="E36" s="10">
        <v>5700</v>
      </c>
      <c r="F36" s="11" t="s">
        <v>21</v>
      </c>
      <c r="G36" s="31" t="s">
        <v>368</v>
      </c>
      <c r="H36" s="31" t="s">
        <v>368</v>
      </c>
      <c r="I36" s="12">
        <v>5700</v>
      </c>
      <c r="J36" s="21" t="s">
        <v>15</v>
      </c>
      <c r="K36" s="35" t="s">
        <v>698</v>
      </c>
    </row>
    <row r="37" spans="1:11" ht="204.5" customHeight="1" x14ac:dyDescent="0.45">
      <c r="A37" s="7" t="s">
        <v>167</v>
      </c>
      <c r="B37" s="14">
        <v>45663</v>
      </c>
      <c r="C37" s="9" t="s">
        <v>367</v>
      </c>
      <c r="D37" s="10">
        <v>3280.2</v>
      </c>
      <c r="E37" s="10">
        <v>3280.2</v>
      </c>
      <c r="F37" s="11" t="s">
        <v>21</v>
      </c>
      <c r="G37" s="31" t="s">
        <v>370</v>
      </c>
      <c r="H37" s="31" t="s">
        <v>370</v>
      </c>
      <c r="I37" s="12">
        <v>3280.2</v>
      </c>
      <c r="J37" s="21" t="s">
        <v>15</v>
      </c>
      <c r="K37" s="35" t="s">
        <v>698</v>
      </c>
    </row>
    <row r="38" spans="1:11" ht="200.5" customHeight="1" x14ac:dyDescent="0.45">
      <c r="A38" s="7" t="s">
        <v>172</v>
      </c>
      <c r="B38" s="14">
        <v>45663</v>
      </c>
      <c r="C38" s="9" t="s">
        <v>367</v>
      </c>
      <c r="D38" s="10">
        <v>850</v>
      </c>
      <c r="E38" s="10">
        <v>850</v>
      </c>
      <c r="F38" s="11" t="s">
        <v>21</v>
      </c>
      <c r="G38" s="31" t="s">
        <v>372</v>
      </c>
      <c r="H38" s="31" t="s">
        <v>372</v>
      </c>
      <c r="I38" s="12">
        <v>850</v>
      </c>
      <c r="J38" s="21" t="s">
        <v>15</v>
      </c>
      <c r="K38" s="35" t="s">
        <v>698</v>
      </c>
    </row>
    <row r="39" spans="1:11" ht="61.5" x14ac:dyDescent="0.45">
      <c r="A39" s="7" t="s">
        <v>175</v>
      </c>
      <c r="B39" s="8">
        <v>45663</v>
      </c>
      <c r="C39" s="9" t="s">
        <v>374</v>
      </c>
      <c r="D39" s="10">
        <v>3210</v>
      </c>
      <c r="E39" s="10">
        <v>3210</v>
      </c>
      <c r="F39" s="11" t="s">
        <v>21</v>
      </c>
      <c r="G39" s="31" t="s">
        <v>375</v>
      </c>
      <c r="H39" s="31" t="s">
        <v>375</v>
      </c>
      <c r="I39" s="12">
        <v>3210</v>
      </c>
      <c r="J39" s="21" t="s">
        <v>15</v>
      </c>
      <c r="K39" s="35" t="s">
        <v>699</v>
      </c>
    </row>
    <row r="40" spans="1:11" ht="61.5" x14ac:dyDescent="0.45">
      <c r="A40" s="7" t="s">
        <v>178</v>
      </c>
      <c r="B40" s="8">
        <v>45663</v>
      </c>
      <c r="C40" s="9" t="s">
        <v>382</v>
      </c>
      <c r="D40" s="10">
        <v>9959.56</v>
      </c>
      <c r="E40" s="10">
        <v>9959.56</v>
      </c>
      <c r="F40" s="11" t="s">
        <v>21</v>
      </c>
      <c r="G40" s="31" t="s">
        <v>383</v>
      </c>
      <c r="H40" s="31" t="s">
        <v>383</v>
      </c>
      <c r="I40" s="12">
        <v>9959.56</v>
      </c>
      <c r="J40" s="21" t="s">
        <v>15</v>
      </c>
      <c r="K40" s="35" t="s">
        <v>700</v>
      </c>
    </row>
    <row r="41" spans="1:11" ht="70.5" customHeight="1" x14ac:dyDescent="0.45">
      <c r="A41" s="7" t="s">
        <v>181</v>
      </c>
      <c r="B41" s="8">
        <v>45663</v>
      </c>
      <c r="C41" s="9" t="s">
        <v>389</v>
      </c>
      <c r="D41" s="10">
        <v>1550</v>
      </c>
      <c r="E41" s="10">
        <v>1550</v>
      </c>
      <c r="F41" s="11" t="s">
        <v>21</v>
      </c>
      <c r="G41" s="31" t="s">
        <v>390</v>
      </c>
      <c r="H41" s="31" t="s">
        <v>390</v>
      </c>
      <c r="I41" s="12">
        <v>1550</v>
      </c>
      <c r="J41" s="21" t="s">
        <v>15</v>
      </c>
      <c r="K41" s="35" t="s">
        <v>701</v>
      </c>
    </row>
    <row r="42" spans="1:11" ht="61.5" x14ac:dyDescent="0.45">
      <c r="A42" s="7" t="s">
        <v>184</v>
      </c>
      <c r="B42" s="8">
        <v>45663</v>
      </c>
      <c r="C42" s="9" t="s">
        <v>389</v>
      </c>
      <c r="D42" s="10">
        <v>7255</v>
      </c>
      <c r="E42" s="10">
        <v>7255</v>
      </c>
      <c r="F42" s="11" t="s">
        <v>21</v>
      </c>
      <c r="G42" s="31" t="s">
        <v>392</v>
      </c>
      <c r="H42" s="31" t="s">
        <v>392</v>
      </c>
      <c r="I42" s="12">
        <v>7255</v>
      </c>
      <c r="J42" s="21" t="s">
        <v>15</v>
      </c>
      <c r="K42" s="35" t="s">
        <v>701</v>
      </c>
    </row>
    <row r="43" spans="1:11" ht="61.5" x14ac:dyDescent="0.45">
      <c r="A43" s="7" t="s">
        <v>185</v>
      </c>
      <c r="B43" s="8">
        <v>45663</v>
      </c>
      <c r="C43" s="9" t="s">
        <v>394</v>
      </c>
      <c r="D43" s="10">
        <v>834.6</v>
      </c>
      <c r="E43" s="10">
        <v>834.6</v>
      </c>
      <c r="F43" s="11" t="s">
        <v>21</v>
      </c>
      <c r="G43" s="31" t="s">
        <v>395</v>
      </c>
      <c r="H43" s="31" t="s">
        <v>395</v>
      </c>
      <c r="I43" s="12">
        <v>834.6</v>
      </c>
      <c r="J43" s="21" t="s">
        <v>15</v>
      </c>
      <c r="K43" s="35" t="s">
        <v>702</v>
      </c>
    </row>
    <row r="44" spans="1:11" ht="82" x14ac:dyDescent="0.45">
      <c r="A44" s="7" t="s">
        <v>188</v>
      </c>
      <c r="B44" s="8">
        <v>45663</v>
      </c>
      <c r="C44" s="9" t="s">
        <v>398</v>
      </c>
      <c r="D44" s="10">
        <v>5900</v>
      </c>
      <c r="E44" s="10">
        <v>5900</v>
      </c>
      <c r="F44" s="11" t="s">
        <v>21</v>
      </c>
      <c r="G44" s="31" t="s">
        <v>399</v>
      </c>
      <c r="H44" s="31" t="s">
        <v>399</v>
      </c>
      <c r="I44" s="12">
        <v>5900</v>
      </c>
      <c r="J44" s="21" t="s">
        <v>15</v>
      </c>
      <c r="K44" s="35" t="s">
        <v>703</v>
      </c>
    </row>
    <row r="45" spans="1:11" ht="61.5" x14ac:dyDescent="0.45">
      <c r="A45" s="7" t="s">
        <v>192</v>
      </c>
      <c r="B45" s="8">
        <v>45663</v>
      </c>
      <c r="C45" s="9" t="s">
        <v>584</v>
      </c>
      <c r="D45" s="10">
        <v>1692</v>
      </c>
      <c r="E45" s="10">
        <v>1692</v>
      </c>
      <c r="F45" s="11" t="s">
        <v>21</v>
      </c>
      <c r="G45" s="31" t="s">
        <v>419</v>
      </c>
      <c r="H45" s="31" t="s">
        <v>419</v>
      </c>
      <c r="I45" s="12">
        <v>1692</v>
      </c>
      <c r="J45" s="21" t="s">
        <v>15</v>
      </c>
      <c r="K45" s="35" t="s">
        <v>704</v>
      </c>
    </row>
    <row r="46" spans="1:11" ht="61.5" x14ac:dyDescent="0.45">
      <c r="A46" s="7" t="s">
        <v>196</v>
      </c>
      <c r="B46" s="8">
        <v>45663</v>
      </c>
      <c r="C46" s="9" t="s">
        <v>584</v>
      </c>
      <c r="D46" s="10">
        <v>1343</v>
      </c>
      <c r="E46" s="10">
        <v>1343</v>
      </c>
      <c r="F46" s="11" t="s">
        <v>21</v>
      </c>
      <c r="G46" s="31" t="s">
        <v>421</v>
      </c>
      <c r="H46" s="31" t="s">
        <v>421</v>
      </c>
      <c r="I46" s="12">
        <v>1343</v>
      </c>
      <c r="J46" s="21" t="s">
        <v>15</v>
      </c>
      <c r="K46" s="35" t="s">
        <v>704</v>
      </c>
    </row>
    <row r="47" spans="1:11" ht="61.5" x14ac:dyDescent="0.45">
      <c r="A47" s="7" t="s">
        <v>200</v>
      </c>
      <c r="B47" s="8">
        <v>45663</v>
      </c>
      <c r="C47" s="9" t="s">
        <v>584</v>
      </c>
      <c r="D47" s="10">
        <v>1020</v>
      </c>
      <c r="E47" s="10">
        <v>1020</v>
      </c>
      <c r="F47" s="11" t="s">
        <v>21</v>
      </c>
      <c r="G47" s="31" t="s">
        <v>423</v>
      </c>
      <c r="H47" s="31" t="s">
        <v>423</v>
      </c>
      <c r="I47" s="12">
        <v>1020</v>
      </c>
      <c r="J47" s="21" t="s">
        <v>15</v>
      </c>
      <c r="K47" s="35" t="s">
        <v>704</v>
      </c>
    </row>
    <row r="48" spans="1:11" ht="61.5" x14ac:dyDescent="0.45">
      <c r="A48" s="7" t="s">
        <v>204</v>
      </c>
      <c r="B48" s="8">
        <v>45663</v>
      </c>
      <c r="C48" s="9" t="s">
        <v>424</v>
      </c>
      <c r="D48" s="10">
        <v>1177</v>
      </c>
      <c r="E48" s="10">
        <v>1177</v>
      </c>
      <c r="F48" s="11" t="s">
        <v>21</v>
      </c>
      <c r="G48" s="31" t="s">
        <v>425</v>
      </c>
      <c r="H48" s="31" t="s">
        <v>425</v>
      </c>
      <c r="I48" s="12">
        <v>1177</v>
      </c>
      <c r="J48" s="21" t="s">
        <v>15</v>
      </c>
      <c r="K48" s="35" t="s">
        <v>705</v>
      </c>
    </row>
    <row r="49" spans="1:11" ht="61.5" x14ac:dyDescent="0.45">
      <c r="A49" s="7" t="s">
        <v>209</v>
      </c>
      <c r="B49" s="8">
        <v>45663</v>
      </c>
      <c r="C49" s="9" t="s">
        <v>584</v>
      </c>
      <c r="D49" s="10">
        <v>2040</v>
      </c>
      <c r="E49" s="10">
        <v>2040</v>
      </c>
      <c r="F49" s="11" t="s">
        <v>21</v>
      </c>
      <c r="G49" s="31" t="s">
        <v>426</v>
      </c>
      <c r="H49" s="31" t="s">
        <v>426</v>
      </c>
      <c r="I49" s="12">
        <v>2040</v>
      </c>
      <c r="J49" s="21" t="s">
        <v>15</v>
      </c>
      <c r="K49" s="35" t="s">
        <v>704</v>
      </c>
    </row>
    <row r="50" spans="1:11" ht="61.5" x14ac:dyDescent="0.45">
      <c r="A50" s="7" t="s">
        <v>213</v>
      </c>
      <c r="B50" s="14">
        <v>45663</v>
      </c>
      <c r="C50" s="9" t="s">
        <v>585</v>
      </c>
      <c r="D50" s="10">
        <v>8550</v>
      </c>
      <c r="E50" s="10">
        <v>8550</v>
      </c>
      <c r="F50" s="11" t="s">
        <v>21</v>
      </c>
      <c r="G50" s="31" t="s">
        <v>435</v>
      </c>
      <c r="H50" s="31" t="s">
        <v>435</v>
      </c>
      <c r="I50" s="12">
        <v>8550</v>
      </c>
      <c r="J50" s="21" t="s">
        <v>15</v>
      </c>
      <c r="K50" s="35" t="s">
        <v>706</v>
      </c>
    </row>
    <row r="51" spans="1:11" ht="61.5" x14ac:dyDescent="0.45">
      <c r="A51" s="7" t="s">
        <v>216</v>
      </c>
      <c r="B51" s="8">
        <v>45663</v>
      </c>
      <c r="C51" s="9" t="s">
        <v>442</v>
      </c>
      <c r="D51" s="10">
        <v>3700</v>
      </c>
      <c r="E51" s="10">
        <v>3700</v>
      </c>
      <c r="F51" s="11" t="s">
        <v>21</v>
      </c>
      <c r="G51" s="31" t="s">
        <v>443</v>
      </c>
      <c r="H51" s="31" t="s">
        <v>443</v>
      </c>
      <c r="I51" s="12">
        <v>3700</v>
      </c>
      <c r="J51" s="21" t="s">
        <v>15</v>
      </c>
      <c r="K51" s="35" t="s">
        <v>707</v>
      </c>
    </row>
    <row r="52" spans="1:11" ht="61.5" x14ac:dyDescent="0.45">
      <c r="A52" s="7" t="s">
        <v>222</v>
      </c>
      <c r="B52" s="8">
        <v>45663</v>
      </c>
      <c r="C52" s="9" t="s">
        <v>452</v>
      </c>
      <c r="D52" s="10">
        <v>10000</v>
      </c>
      <c r="E52" s="10">
        <v>10000</v>
      </c>
      <c r="F52" s="11" t="s">
        <v>21</v>
      </c>
      <c r="G52" s="31" t="s">
        <v>453</v>
      </c>
      <c r="H52" s="31" t="s">
        <v>453</v>
      </c>
      <c r="I52" s="12">
        <v>10000</v>
      </c>
      <c r="J52" s="21" t="s">
        <v>15</v>
      </c>
      <c r="K52" s="35" t="s">
        <v>708</v>
      </c>
    </row>
    <row r="53" spans="1:11" ht="61.5" x14ac:dyDescent="0.45">
      <c r="A53" s="7" t="s">
        <v>225</v>
      </c>
      <c r="B53" s="8">
        <v>45663</v>
      </c>
      <c r="C53" s="9" t="s">
        <v>457</v>
      </c>
      <c r="D53" s="10">
        <v>1037.9000000000001</v>
      </c>
      <c r="E53" s="10">
        <v>1037.9000000000001</v>
      </c>
      <c r="F53" s="11" t="s">
        <v>21</v>
      </c>
      <c r="G53" s="31" t="s">
        <v>458</v>
      </c>
      <c r="H53" s="31" t="s">
        <v>458</v>
      </c>
      <c r="I53" s="12">
        <v>1037.9000000000001</v>
      </c>
      <c r="J53" s="21" t="s">
        <v>15</v>
      </c>
      <c r="K53" s="35" t="s">
        <v>709</v>
      </c>
    </row>
    <row r="54" spans="1:11" ht="61.5" x14ac:dyDescent="0.45">
      <c r="A54" s="7" t="s">
        <v>227</v>
      </c>
      <c r="B54" s="8">
        <v>45663</v>
      </c>
      <c r="C54" s="9" t="s">
        <v>459</v>
      </c>
      <c r="D54" s="10">
        <v>1123.5</v>
      </c>
      <c r="E54" s="10">
        <v>1123.5</v>
      </c>
      <c r="F54" s="11" t="s">
        <v>21</v>
      </c>
      <c r="G54" s="31" t="s">
        <v>460</v>
      </c>
      <c r="H54" s="31" t="s">
        <v>460</v>
      </c>
      <c r="I54" s="12">
        <v>1123.5</v>
      </c>
      <c r="J54" s="21" t="s">
        <v>15</v>
      </c>
      <c r="K54" s="35" t="s">
        <v>710</v>
      </c>
    </row>
    <row r="55" spans="1:11" ht="105" customHeight="1" x14ac:dyDescent="0.45">
      <c r="A55" s="7" t="s">
        <v>230</v>
      </c>
      <c r="B55" s="8">
        <v>45663</v>
      </c>
      <c r="C55" s="9" t="s">
        <v>586</v>
      </c>
      <c r="D55" s="10">
        <v>2895</v>
      </c>
      <c r="E55" s="10">
        <v>2895</v>
      </c>
      <c r="F55" s="11" t="s">
        <v>21</v>
      </c>
      <c r="G55" s="31" t="s">
        <v>463</v>
      </c>
      <c r="H55" s="31" t="s">
        <v>463</v>
      </c>
      <c r="I55" s="12">
        <v>2895</v>
      </c>
      <c r="J55" s="21" t="s">
        <v>15</v>
      </c>
      <c r="K55" s="35" t="s">
        <v>711</v>
      </c>
    </row>
    <row r="56" spans="1:11" ht="105" customHeight="1" x14ac:dyDescent="0.45">
      <c r="A56" s="7" t="s">
        <v>231</v>
      </c>
      <c r="B56" s="8">
        <v>45663</v>
      </c>
      <c r="C56" s="9" t="s">
        <v>586</v>
      </c>
      <c r="D56" s="10">
        <v>4080</v>
      </c>
      <c r="E56" s="10">
        <v>4080</v>
      </c>
      <c r="F56" s="11" t="s">
        <v>21</v>
      </c>
      <c r="G56" s="31" t="s">
        <v>464</v>
      </c>
      <c r="H56" s="31" t="s">
        <v>464</v>
      </c>
      <c r="I56" s="12">
        <v>4080</v>
      </c>
      <c r="J56" s="21" t="s">
        <v>15</v>
      </c>
      <c r="K56" s="35" t="s">
        <v>711</v>
      </c>
    </row>
    <row r="57" spans="1:11" ht="105" customHeight="1" x14ac:dyDescent="0.45">
      <c r="A57" s="7" t="s">
        <v>236</v>
      </c>
      <c r="B57" s="8">
        <v>45663</v>
      </c>
      <c r="C57" s="9" t="s">
        <v>586</v>
      </c>
      <c r="D57" s="10">
        <v>2760.6</v>
      </c>
      <c r="E57" s="10">
        <v>2760.6</v>
      </c>
      <c r="F57" s="11" t="s">
        <v>21</v>
      </c>
      <c r="G57" s="31" t="s">
        <v>465</v>
      </c>
      <c r="H57" s="31" t="s">
        <v>465</v>
      </c>
      <c r="I57" s="12">
        <v>2760.6</v>
      </c>
      <c r="J57" s="21" t="s">
        <v>15</v>
      </c>
      <c r="K57" s="35" t="s">
        <v>711</v>
      </c>
    </row>
    <row r="58" spans="1:11" ht="61.5" x14ac:dyDescent="0.45">
      <c r="A58" s="7" t="s">
        <v>239</v>
      </c>
      <c r="B58" s="8">
        <v>45663</v>
      </c>
      <c r="C58" s="9" t="s">
        <v>466</v>
      </c>
      <c r="D58" s="10">
        <v>2600</v>
      </c>
      <c r="E58" s="10">
        <v>2600</v>
      </c>
      <c r="F58" s="11" t="s">
        <v>21</v>
      </c>
      <c r="G58" s="31" t="s">
        <v>467</v>
      </c>
      <c r="H58" s="31" t="s">
        <v>467</v>
      </c>
      <c r="I58" s="12">
        <v>2600</v>
      </c>
      <c r="J58" s="21" t="s">
        <v>15</v>
      </c>
      <c r="K58" s="35" t="s">
        <v>712</v>
      </c>
    </row>
    <row r="59" spans="1:11" ht="61.5" x14ac:dyDescent="0.45">
      <c r="A59" s="7" t="s">
        <v>242</v>
      </c>
      <c r="B59" s="8">
        <v>45663</v>
      </c>
      <c r="C59" s="9" t="s">
        <v>471</v>
      </c>
      <c r="D59" s="10">
        <v>1380</v>
      </c>
      <c r="E59" s="10">
        <v>1380</v>
      </c>
      <c r="F59" s="11" t="s">
        <v>21</v>
      </c>
      <c r="G59" s="31" t="s">
        <v>472</v>
      </c>
      <c r="H59" s="31" t="s">
        <v>472</v>
      </c>
      <c r="I59" s="12">
        <v>1380</v>
      </c>
      <c r="J59" s="21" t="s">
        <v>15</v>
      </c>
      <c r="K59" s="35" t="s">
        <v>713</v>
      </c>
    </row>
    <row r="60" spans="1:11" ht="82" x14ac:dyDescent="0.45">
      <c r="A60" s="7" t="s">
        <v>243</v>
      </c>
      <c r="B60" s="8">
        <v>45663</v>
      </c>
      <c r="C60" s="9" t="s">
        <v>473</v>
      </c>
      <c r="D60" s="10">
        <v>214</v>
      </c>
      <c r="E60" s="10">
        <v>214</v>
      </c>
      <c r="F60" s="11" t="s">
        <v>21</v>
      </c>
      <c r="G60" s="31" t="s">
        <v>288</v>
      </c>
      <c r="H60" s="31" t="s">
        <v>288</v>
      </c>
      <c r="I60" s="12">
        <v>214</v>
      </c>
      <c r="J60" s="21" t="s">
        <v>15</v>
      </c>
      <c r="K60" s="35" t="s">
        <v>714</v>
      </c>
    </row>
    <row r="61" spans="1:11" ht="61.5" x14ac:dyDescent="0.45">
      <c r="A61" s="7" t="s">
        <v>245</v>
      </c>
      <c r="B61" s="8">
        <v>45663</v>
      </c>
      <c r="C61" s="9" t="s">
        <v>485</v>
      </c>
      <c r="D61" s="10">
        <v>930</v>
      </c>
      <c r="E61" s="10">
        <v>930</v>
      </c>
      <c r="F61" s="11" t="s">
        <v>21</v>
      </c>
      <c r="G61" s="31" t="s">
        <v>486</v>
      </c>
      <c r="H61" s="31" t="s">
        <v>486</v>
      </c>
      <c r="I61" s="12">
        <v>930</v>
      </c>
      <c r="J61" s="21" t="s">
        <v>15</v>
      </c>
      <c r="K61" s="35" t="s">
        <v>715</v>
      </c>
    </row>
    <row r="62" spans="1:11" ht="61.5" x14ac:dyDescent="0.45">
      <c r="A62" s="7" t="s">
        <v>250</v>
      </c>
      <c r="B62" s="8">
        <v>45663</v>
      </c>
      <c r="C62" s="9" t="s">
        <v>487</v>
      </c>
      <c r="D62" s="10">
        <v>3000</v>
      </c>
      <c r="E62" s="10">
        <v>3000</v>
      </c>
      <c r="F62" s="11" t="s">
        <v>21</v>
      </c>
      <c r="G62" s="31" t="s">
        <v>488</v>
      </c>
      <c r="H62" s="31" t="s">
        <v>488</v>
      </c>
      <c r="I62" s="12">
        <v>3000</v>
      </c>
      <c r="J62" s="21" t="s">
        <v>15</v>
      </c>
      <c r="K62" s="35" t="s">
        <v>716</v>
      </c>
    </row>
    <row r="63" spans="1:11" ht="65.5" customHeight="1" x14ac:dyDescent="0.45">
      <c r="A63" s="7" t="s">
        <v>255</v>
      </c>
      <c r="B63" s="8">
        <v>45663</v>
      </c>
      <c r="C63" s="9" t="s">
        <v>493</v>
      </c>
      <c r="D63" s="10">
        <v>4500</v>
      </c>
      <c r="E63" s="10">
        <v>4500</v>
      </c>
      <c r="F63" s="11" t="s">
        <v>21</v>
      </c>
      <c r="G63" s="31" t="s">
        <v>494</v>
      </c>
      <c r="H63" s="31" t="s">
        <v>494</v>
      </c>
      <c r="I63" s="12">
        <v>4500</v>
      </c>
      <c r="J63" s="21" t="s">
        <v>15</v>
      </c>
      <c r="K63" s="35" t="s">
        <v>717</v>
      </c>
    </row>
    <row r="64" spans="1:11" ht="61.5" x14ac:dyDescent="0.45">
      <c r="A64" s="7" t="s">
        <v>260</v>
      </c>
      <c r="B64" s="8">
        <v>45663</v>
      </c>
      <c r="C64" s="9" t="s">
        <v>493</v>
      </c>
      <c r="D64" s="10">
        <v>3325</v>
      </c>
      <c r="E64" s="10">
        <v>3325</v>
      </c>
      <c r="F64" s="11" t="s">
        <v>21</v>
      </c>
      <c r="G64" s="31" t="s">
        <v>495</v>
      </c>
      <c r="H64" s="31" t="s">
        <v>495</v>
      </c>
      <c r="I64" s="12">
        <v>3325</v>
      </c>
      <c r="J64" s="21" t="s">
        <v>15</v>
      </c>
      <c r="K64" s="35" t="s">
        <v>717</v>
      </c>
    </row>
    <row r="65" spans="1:11" ht="82" x14ac:dyDescent="0.45">
      <c r="A65" s="7" t="s">
        <v>266</v>
      </c>
      <c r="B65" s="8">
        <v>45663</v>
      </c>
      <c r="C65" s="9" t="s">
        <v>496</v>
      </c>
      <c r="D65" s="10">
        <v>7062</v>
      </c>
      <c r="E65" s="10">
        <v>7062</v>
      </c>
      <c r="F65" s="11" t="s">
        <v>21</v>
      </c>
      <c r="G65" s="31" t="s">
        <v>497</v>
      </c>
      <c r="H65" s="31" t="s">
        <v>497</v>
      </c>
      <c r="I65" s="12">
        <v>7062</v>
      </c>
      <c r="J65" s="21" t="s">
        <v>15</v>
      </c>
      <c r="K65" s="35" t="s">
        <v>718</v>
      </c>
    </row>
    <row r="66" spans="1:11" ht="89" customHeight="1" x14ac:dyDescent="0.45">
      <c r="A66" s="7" t="s">
        <v>269</v>
      </c>
      <c r="B66" s="8">
        <v>45663</v>
      </c>
      <c r="C66" s="9" t="s">
        <v>496</v>
      </c>
      <c r="D66" s="10">
        <v>1240</v>
      </c>
      <c r="E66" s="10">
        <v>1240</v>
      </c>
      <c r="F66" s="11" t="s">
        <v>21</v>
      </c>
      <c r="G66" s="31" t="s">
        <v>498</v>
      </c>
      <c r="H66" s="31" t="s">
        <v>498</v>
      </c>
      <c r="I66" s="12">
        <v>1240</v>
      </c>
      <c r="J66" s="21" t="s">
        <v>15</v>
      </c>
      <c r="K66" s="35" t="s">
        <v>718</v>
      </c>
    </row>
    <row r="67" spans="1:11" ht="82" x14ac:dyDescent="0.45">
      <c r="A67" s="7" t="s">
        <v>270</v>
      </c>
      <c r="B67" s="8">
        <v>45663</v>
      </c>
      <c r="C67" s="9" t="s">
        <v>496</v>
      </c>
      <c r="D67" s="10">
        <v>1475</v>
      </c>
      <c r="E67" s="10">
        <v>1475</v>
      </c>
      <c r="F67" s="11" t="s">
        <v>21</v>
      </c>
      <c r="G67" s="31" t="s">
        <v>503</v>
      </c>
      <c r="H67" s="31" t="s">
        <v>503</v>
      </c>
      <c r="I67" s="12">
        <v>1475</v>
      </c>
      <c r="J67" s="21" t="s">
        <v>15</v>
      </c>
      <c r="K67" s="35" t="s">
        <v>718</v>
      </c>
    </row>
    <row r="68" spans="1:11" ht="61.5" x14ac:dyDescent="0.45">
      <c r="A68" s="7" t="s">
        <v>272</v>
      </c>
      <c r="B68" s="8">
        <v>45663</v>
      </c>
      <c r="C68" s="9" t="s">
        <v>504</v>
      </c>
      <c r="D68" s="10">
        <v>6203</v>
      </c>
      <c r="E68" s="10">
        <v>6203</v>
      </c>
      <c r="F68" s="11" t="s">
        <v>21</v>
      </c>
      <c r="G68" s="31" t="s">
        <v>505</v>
      </c>
      <c r="H68" s="31" t="s">
        <v>505</v>
      </c>
      <c r="I68" s="12">
        <v>6203</v>
      </c>
      <c r="J68" s="21" t="s">
        <v>15</v>
      </c>
      <c r="K68" s="35" t="s">
        <v>719</v>
      </c>
    </row>
    <row r="69" spans="1:11" ht="105" customHeight="1" x14ac:dyDescent="0.45">
      <c r="A69" s="7" t="s">
        <v>275</v>
      </c>
      <c r="B69" s="8">
        <v>45663</v>
      </c>
      <c r="C69" s="9" t="s">
        <v>506</v>
      </c>
      <c r="D69" s="10">
        <v>10000</v>
      </c>
      <c r="E69" s="10">
        <v>10000</v>
      </c>
      <c r="F69" s="11" t="s">
        <v>21</v>
      </c>
      <c r="G69" s="31" t="s">
        <v>507</v>
      </c>
      <c r="H69" s="31" t="s">
        <v>507</v>
      </c>
      <c r="I69" s="12">
        <v>10000</v>
      </c>
      <c r="J69" s="21" t="s">
        <v>15</v>
      </c>
      <c r="K69" s="35" t="s">
        <v>720</v>
      </c>
    </row>
    <row r="70" spans="1:11" ht="61.5" x14ac:dyDescent="0.45">
      <c r="A70" s="7" t="s">
        <v>278</v>
      </c>
      <c r="B70" s="8">
        <v>45663</v>
      </c>
      <c r="C70" s="9" t="s">
        <v>587</v>
      </c>
      <c r="D70" s="10">
        <v>214</v>
      </c>
      <c r="E70" s="10">
        <v>214</v>
      </c>
      <c r="F70" s="11" t="s">
        <v>21</v>
      </c>
      <c r="G70" s="31" t="s">
        <v>288</v>
      </c>
      <c r="H70" s="31" t="s">
        <v>288</v>
      </c>
      <c r="I70" s="12">
        <v>214</v>
      </c>
      <c r="J70" s="21" t="s">
        <v>15</v>
      </c>
      <c r="K70" s="35" t="s">
        <v>721</v>
      </c>
    </row>
    <row r="71" spans="1:11" ht="61.5" x14ac:dyDescent="0.45">
      <c r="A71" s="7" t="s">
        <v>281</v>
      </c>
      <c r="B71" s="8">
        <v>45663</v>
      </c>
      <c r="C71" s="9" t="s">
        <v>508</v>
      </c>
      <c r="D71" s="10">
        <v>380</v>
      </c>
      <c r="E71" s="10">
        <v>380</v>
      </c>
      <c r="F71" s="11" t="s">
        <v>21</v>
      </c>
      <c r="G71" s="31" t="s">
        <v>509</v>
      </c>
      <c r="H71" s="31" t="s">
        <v>509</v>
      </c>
      <c r="I71" s="12">
        <v>380</v>
      </c>
      <c r="J71" s="21" t="s">
        <v>15</v>
      </c>
      <c r="K71" s="35" t="s">
        <v>722</v>
      </c>
    </row>
    <row r="72" spans="1:11" ht="102.5" x14ac:dyDescent="0.45">
      <c r="A72" s="7" t="s">
        <v>284</v>
      </c>
      <c r="B72" s="8">
        <v>45663</v>
      </c>
      <c r="C72" s="9" t="s">
        <v>515</v>
      </c>
      <c r="D72" s="10">
        <v>3500</v>
      </c>
      <c r="E72" s="10">
        <v>3500</v>
      </c>
      <c r="F72" s="11" t="s">
        <v>21</v>
      </c>
      <c r="G72" s="31" t="s">
        <v>516</v>
      </c>
      <c r="H72" s="31" t="s">
        <v>516</v>
      </c>
      <c r="I72" s="12">
        <v>3500</v>
      </c>
      <c r="J72" s="21" t="s">
        <v>15</v>
      </c>
      <c r="K72" s="35" t="s">
        <v>723</v>
      </c>
    </row>
    <row r="73" spans="1:11" ht="82" x14ac:dyDescent="0.45">
      <c r="A73" s="7" t="s">
        <v>286</v>
      </c>
      <c r="B73" s="8">
        <v>45663</v>
      </c>
      <c r="C73" s="9" t="s">
        <v>529</v>
      </c>
      <c r="D73" s="10">
        <v>4586</v>
      </c>
      <c r="E73" s="10">
        <v>4586</v>
      </c>
      <c r="F73" s="11" t="s">
        <v>21</v>
      </c>
      <c r="G73" s="31" t="s">
        <v>530</v>
      </c>
      <c r="H73" s="31" t="s">
        <v>530</v>
      </c>
      <c r="I73" s="12">
        <v>4586</v>
      </c>
      <c r="J73" s="21" t="s">
        <v>15</v>
      </c>
      <c r="K73" s="35" t="s">
        <v>724</v>
      </c>
    </row>
    <row r="74" spans="1:11" ht="82" x14ac:dyDescent="0.45">
      <c r="A74" s="7" t="s">
        <v>289</v>
      </c>
      <c r="B74" s="8">
        <v>45663</v>
      </c>
      <c r="C74" s="9" t="s">
        <v>529</v>
      </c>
      <c r="D74" s="10">
        <v>267.5</v>
      </c>
      <c r="E74" s="10">
        <v>267.5</v>
      </c>
      <c r="F74" s="11" t="s">
        <v>21</v>
      </c>
      <c r="G74" s="31" t="s">
        <v>531</v>
      </c>
      <c r="H74" s="31" t="s">
        <v>531</v>
      </c>
      <c r="I74" s="12">
        <v>267.5</v>
      </c>
      <c r="J74" s="21" t="s">
        <v>15</v>
      </c>
      <c r="K74" s="35" t="s">
        <v>724</v>
      </c>
    </row>
    <row r="75" spans="1:11" ht="61.5" x14ac:dyDescent="0.45">
      <c r="A75" s="7" t="s">
        <v>293</v>
      </c>
      <c r="B75" s="8">
        <v>45663</v>
      </c>
      <c r="C75" s="9" t="s">
        <v>542</v>
      </c>
      <c r="D75" s="10">
        <v>4165</v>
      </c>
      <c r="E75" s="10">
        <v>4165</v>
      </c>
      <c r="F75" s="11" t="s">
        <v>21</v>
      </c>
      <c r="G75" s="31" t="s">
        <v>543</v>
      </c>
      <c r="H75" s="31" t="s">
        <v>543</v>
      </c>
      <c r="I75" s="12">
        <v>4165</v>
      </c>
      <c r="J75" s="21" t="s">
        <v>15</v>
      </c>
      <c r="K75" s="35" t="s">
        <v>725</v>
      </c>
    </row>
    <row r="76" spans="1:11" ht="61.5" x14ac:dyDescent="0.45">
      <c r="A76" s="7" t="s">
        <v>297</v>
      </c>
      <c r="B76" s="8">
        <v>45663</v>
      </c>
      <c r="C76" s="9" t="s">
        <v>542</v>
      </c>
      <c r="D76" s="10">
        <v>5520</v>
      </c>
      <c r="E76" s="10">
        <v>5520</v>
      </c>
      <c r="F76" s="11" t="s">
        <v>21</v>
      </c>
      <c r="G76" s="31" t="s">
        <v>544</v>
      </c>
      <c r="H76" s="31" t="s">
        <v>544</v>
      </c>
      <c r="I76" s="12">
        <v>5520</v>
      </c>
      <c r="J76" s="21" t="s">
        <v>15</v>
      </c>
      <c r="K76" s="35" t="s">
        <v>725</v>
      </c>
    </row>
    <row r="77" spans="1:11" ht="61.5" x14ac:dyDescent="0.45">
      <c r="A77" s="7" t="s">
        <v>301</v>
      </c>
      <c r="B77" s="8">
        <v>45663</v>
      </c>
      <c r="C77" s="9" t="s">
        <v>545</v>
      </c>
      <c r="D77" s="10">
        <v>4000</v>
      </c>
      <c r="E77" s="10">
        <v>4000</v>
      </c>
      <c r="F77" s="11" t="s">
        <v>21</v>
      </c>
      <c r="G77" s="31" t="s">
        <v>546</v>
      </c>
      <c r="H77" s="31" t="s">
        <v>546</v>
      </c>
      <c r="I77" s="12">
        <v>4000</v>
      </c>
      <c r="J77" s="21" t="s">
        <v>15</v>
      </c>
      <c r="K77" s="35" t="s">
        <v>726</v>
      </c>
    </row>
    <row r="78" spans="1:11" ht="61.5" x14ac:dyDescent="0.45">
      <c r="A78" s="7" t="s">
        <v>304</v>
      </c>
      <c r="B78" s="8">
        <v>45663</v>
      </c>
      <c r="C78" s="9" t="s">
        <v>588</v>
      </c>
      <c r="D78" s="10">
        <v>10000</v>
      </c>
      <c r="E78" s="10">
        <v>10000</v>
      </c>
      <c r="F78" s="11" t="s">
        <v>21</v>
      </c>
      <c r="G78" s="31" t="s">
        <v>547</v>
      </c>
      <c r="H78" s="31" t="s">
        <v>547</v>
      </c>
      <c r="I78" s="12">
        <v>10000</v>
      </c>
      <c r="J78" s="21" t="s">
        <v>15</v>
      </c>
      <c r="K78" s="35" t="s">
        <v>727</v>
      </c>
    </row>
    <row r="79" spans="1:11" ht="61.5" x14ac:dyDescent="0.45">
      <c r="A79" s="7" t="s">
        <v>308</v>
      </c>
      <c r="B79" s="8">
        <v>45663</v>
      </c>
      <c r="C79" s="9" t="s">
        <v>550</v>
      </c>
      <c r="D79" s="10">
        <v>1200</v>
      </c>
      <c r="E79" s="10">
        <v>1200</v>
      </c>
      <c r="F79" s="11" t="s">
        <v>21</v>
      </c>
      <c r="G79" s="31" t="s">
        <v>551</v>
      </c>
      <c r="H79" s="31" t="s">
        <v>551</v>
      </c>
      <c r="I79" s="12">
        <v>1200</v>
      </c>
      <c r="J79" s="21" t="s">
        <v>15</v>
      </c>
      <c r="K79" s="35" t="s">
        <v>728</v>
      </c>
    </row>
    <row r="80" spans="1:11" ht="61.5" x14ac:dyDescent="0.45">
      <c r="A80" s="7" t="s">
        <v>309</v>
      </c>
      <c r="B80" s="8">
        <v>45663</v>
      </c>
      <c r="C80" s="9" t="s">
        <v>552</v>
      </c>
      <c r="D80" s="10">
        <v>3689.36</v>
      </c>
      <c r="E80" s="10">
        <v>3689.36</v>
      </c>
      <c r="F80" s="11" t="s">
        <v>21</v>
      </c>
      <c r="G80" s="31" t="s">
        <v>553</v>
      </c>
      <c r="H80" s="31" t="s">
        <v>553</v>
      </c>
      <c r="I80" s="12">
        <v>3689.36</v>
      </c>
      <c r="J80" s="21" t="s">
        <v>15</v>
      </c>
      <c r="K80" s="35" t="s">
        <v>729</v>
      </c>
    </row>
    <row r="81" spans="1:11" ht="61.5" x14ac:dyDescent="0.45">
      <c r="A81" s="7" t="s">
        <v>313</v>
      </c>
      <c r="B81" s="8">
        <v>45663</v>
      </c>
      <c r="C81" s="9" t="s">
        <v>589</v>
      </c>
      <c r="D81" s="10">
        <v>2500</v>
      </c>
      <c r="E81" s="10">
        <v>2500</v>
      </c>
      <c r="F81" s="11" t="s">
        <v>21</v>
      </c>
      <c r="G81" s="31" t="s">
        <v>241</v>
      </c>
      <c r="H81" s="31" t="s">
        <v>241</v>
      </c>
      <c r="I81" s="12">
        <v>2500</v>
      </c>
      <c r="J81" s="21" t="s">
        <v>15</v>
      </c>
      <c r="K81" s="35" t="s">
        <v>730</v>
      </c>
    </row>
    <row r="82" spans="1:11" ht="123" x14ac:dyDescent="0.45">
      <c r="A82" s="7" t="s">
        <v>317</v>
      </c>
      <c r="B82" s="8">
        <v>45663</v>
      </c>
      <c r="C82" s="9" t="s">
        <v>554</v>
      </c>
      <c r="D82" s="10">
        <v>7000</v>
      </c>
      <c r="E82" s="10">
        <v>7000</v>
      </c>
      <c r="F82" s="11" t="s">
        <v>21</v>
      </c>
      <c r="G82" s="31" t="s">
        <v>555</v>
      </c>
      <c r="H82" s="31" t="s">
        <v>556</v>
      </c>
      <c r="I82" s="12">
        <v>7000</v>
      </c>
      <c r="J82" s="21" t="s">
        <v>15</v>
      </c>
      <c r="K82" s="35" t="s">
        <v>731</v>
      </c>
    </row>
    <row r="83" spans="1:11" ht="61.5" x14ac:dyDescent="0.45">
      <c r="A83" s="7" t="s">
        <v>321</v>
      </c>
      <c r="B83" s="8">
        <v>45663</v>
      </c>
      <c r="C83" s="9" t="s">
        <v>590</v>
      </c>
      <c r="D83" s="10">
        <v>5136</v>
      </c>
      <c r="E83" s="10">
        <v>5136</v>
      </c>
      <c r="F83" s="11" t="s">
        <v>21</v>
      </c>
      <c r="G83" s="31" t="s">
        <v>557</v>
      </c>
      <c r="H83" s="31" t="s">
        <v>557</v>
      </c>
      <c r="I83" s="12">
        <v>5136</v>
      </c>
      <c r="J83" s="21" t="s">
        <v>15</v>
      </c>
      <c r="K83" s="35" t="s">
        <v>732</v>
      </c>
    </row>
    <row r="84" spans="1:11" ht="61.5" x14ac:dyDescent="0.45">
      <c r="A84" s="7" t="s">
        <v>325</v>
      </c>
      <c r="B84" s="8">
        <v>45663</v>
      </c>
      <c r="C84" s="9" t="s">
        <v>558</v>
      </c>
      <c r="D84" s="10">
        <v>10000</v>
      </c>
      <c r="E84" s="10">
        <v>10000</v>
      </c>
      <c r="F84" s="11" t="s">
        <v>21</v>
      </c>
      <c r="G84" s="31" t="s">
        <v>559</v>
      </c>
      <c r="H84" s="31" t="s">
        <v>559</v>
      </c>
      <c r="I84" s="12">
        <v>10000</v>
      </c>
      <c r="J84" s="21" t="s">
        <v>15</v>
      </c>
      <c r="K84" s="35" t="s">
        <v>733</v>
      </c>
    </row>
    <row r="85" spans="1:11" ht="82" x14ac:dyDescent="0.45">
      <c r="A85" s="7" t="s">
        <v>328</v>
      </c>
      <c r="B85" s="8">
        <v>45663</v>
      </c>
      <c r="C85" s="9" t="s">
        <v>560</v>
      </c>
      <c r="D85" s="10">
        <v>2600</v>
      </c>
      <c r="E85" s="10">
        <v>2600</v>
      </c>
      <c r="F85" s="11" t="s">
        <v>21</v>
      </c>
      <c r="G85" s="31" t="s">
        <v>467</v>
      </c>
      <c r="H85" s="31" t="s">
        <v>467</v>
      </c>
      <c r="I85" s="12">
        <v>2600</v>
      </c>
      <c r="J85" s="21" t="s">
        <v>15</v>
      </c>
      <c r="K85" s="35" t="s">
        <v>734</v>
      </c>
    </row>
    <row r="86" spans="1:11" ht="61.5" x14ac:dyDescent="0.45">
      <c r="A86" s="7" t="s">
        <v>331</v>
      </c>
      <c r="B86" s="8">
        <v>45663</v>
      </c>
      <c r="C86" s="9" t="s">
        <v>561</v>
      </c>
      <c r="D86" s="10">
        <v>3163.5</v>
      </c>
      <c r="E86" s="10">
        <v>3163.5</v>
      </c>
      <c r="F86" s="11" t="s">
        <v>21</v>
      </c>
      <c r="G86" s="31" t="s">
        <v>562</v>
      </c>
      <c r="H86" s="31" t="s">
        <v>562</v>
      </c>
      <c r="I86" s="12">
        <v>3163.5</v>
      </c>
      <c r="J86" s="21" t="s">
        <v>15</v>
      </c>
      <c r="K86" s="35" t="s">
        <v>735</v>
      </c>
    </row>
    <row r="87" spans="1:11" ht="123" x14ac:dyDescent="0.45">
      <c r="A87" s="7" t="s">
        <v>334</v>
      </c>
      <c r="B87" s="8">
        <v>45663</v>
      </c>
      <c r="C87" s="9" t="s">
        <v>563</v>
      </c>
      <c r="D87" s="10">
        <v>7725.4</v>
      </c>
      <c r="E87" s="10">
        <v>7725.4</v>
      </c>
      <c r="F87" s="11" t="s">
        <v>21</v>
      </c>
      <c r="G87" s="31" t="s">
        <v>564</v>
      </c>
      <c r="H87" s="31" t="s">
        <v>565</v>
      </c>
      <c r="I87" s="12">
        <v>7725.4</v>
      </c>
      <c r="J87" s="21" t="s">
        <v>15</v>
      </c>
      <c r="K87" s="35" t="s">
        <v>736</v>
      </c>
    </row>
    <row r="88" spans="1:11" ht="61.5" x14ac:dyDescent="0.45">
      <c r="A88" s="7" t="s">
        <v>339</v>
      </c>
      <c r="B88" s="8">
        <v>45663</v>
      </c>
      <c r="C88" s="9" t="s">
        <v>561</v>
      </c>
      <c r="D88" s="10">
        <v>6612.6</v>
      </c>
      <c r="E88" s="10">
        <v>6612.6</v>
      </c>
      <c r="F88" s="11" t="s">
        <v>21</v>
      </c>
      <c r="G88" s="31" t="s">
        <v>566</v>
      </c>
      <c r="H88" s="31" t="s">
        <v>566</v>
      </c>
      <c r="I88" s="12">
        <v>6612.6</v>
      </c>
      <c r="J88" s="21" t="s">
        <v>15</v>
      </c>
      <c r="K88" s="35" t="s">
        <v>735</v>
      </c>
    </row>
    <row r="89" spans="1:11" ht="123" x14ac:dyDescent="0.45">
      <c r="A89" s="7" t="s">
        <v>343</v>
      </c>
      <c r="B89" s="8">
        <v>45663</v>
      </c>
      <c r="C89" s="9" t="s">
        <v>570</v>
      </c>
      <c r="D89" s="10">
        <v>360</v>
      </c>
      <c r="E89" s="10">
        <v>360</v>
      </c>
      <c r="F89" s="11" t="s">
        <v>21</v>
      </c>
      <c r="G89" s="31" t="s">
        <v>571</v>
      </c>
      <c r="H89" s="31" t="s">
        <v>571</v>
      </c>
      <c r="I89" s="12">
        <v>360</v>
      </c>
      <c r="J89" s="21" t="s">
        <v>15</v>
      </c>
      <c r="K89" s="35" t="s">
        <v>737</v>
      </c>
    </row>
    <row r="90" spans="1:11" ht="123" x14ac:dyDescent="0.45">
      <c r="A90" s="7" t="s">
        <v>347</v>
      </c>
      <c r="B90" s="8">
        <v>45663</v>
      </c>
      <c r="C90" s="9" t="s">
        <v>570</v>
      </c>
      <c r="D90" s="10">
        <v>570</v>
      </c>
      <c r="E90" s="10">
        <v>570</v>
      </c>
      <c r="F90" s="11" t="s">
        <v>21</v>
      </c>
      <c r="G90" s="31" t="s">
        <v>572</v>
      </c>
      <c r="H90" s="31" t="s">
        <v>572</v>
      </c>
      <c r="I90" s="12">
        <v>570</v>
      </c>
      <c r="J90" s="21" t="s">
        <v>15</v>
      </c>
      <c r="K90" s="35" t="s">
        <v>737</v>
      </c>
    </row>
    <row r="91" spans="1:11" ht="30.5" customHeight="1" x14ac:dyDescent="0.45">
      <c r="A91" s="7" t="s">
        <v>350</v>
      </c>
      <c r="B91" s="14">
        <v>45666</v>
      </c>
      <c r="C91" s="20" t="s">
        <v>20</v>
      </c>
      <c r="D91" s="16">
        <v>240000</v>
      </c>
      <c r="E91" s="16">
        <v>216000</v>
      </c>
      <c r="F91" s="17" t="s">
        <v>21</v>
      </c>
      <c r="G91" s="20" t="s">
        <v>22</v>
      </c>
      <c r="H91" s="20" t="s">
        <v>23</v>
      </c>
      <c r="I91" s="18">
        <v>216000</v>
      </c>
      <c r="J91" s="32" t="s">
        <v>24</v>
      </c>
      <c r="K91" s="36" t="s">
        <v>25</v>
      </c>
    </row>
    <row r="92" spans="1:11" ht="47" customHeight="1" x14ac:dyDescent="0.45">
      <c r="A92" s="7" t="s">
        <v>352</v>
      </c>
      <c r="B92" s="14">
        <v>45670</v>
      </c>
      <c r="C92" s="20" t="s">
        <v>27</v>
      </c>
      <c r="D92" s="16">
        <v>225000</v>
      </c>
      <c r="E92" s="16">
        <v>225000</v>
      </c>
      <c r="F92" s="17" t="s">
        <v>21</v>
      </c>
      <c r="G92" s="20" t="s">
        <v>28</v>
      </c>
      <c r="H92" s="20" t="s">
        <v>29</v>
      </c>
      <c r="I92" s="18">
        <v>225000</v>
      </c>
      <c r="J92" s="32" t="s">
        <v>24</v>
      </c>
      <c r="K92" s="36" t="s">
        <v>30</v>
      </c>
    </row>
    <row r="93" spans="1:11" ht="66.5" customHeight="1" x14ac:dyDescent="0.45">
      <c r="A93" s="7" t="s">
        <v>353</v>
      </c>
      <c r="B93" s="14">
        <v>45670</v>
      </c>
      <c r="C93" s="20" t="s">
        <v>32</v>
      </c>
      <c r="D93" s="16">
        <v>3730000</v>
      </c>
      <c r="E93" s="16">
        <v>3620000</v>
      </c>
      <c r="F93" s="17" t="s">
        <v>21</v>
      </c>
      <c r="G93" s="20" t="s">
        <v>33</v>
      </c>
      <c r="H93" s="20" t="s">
        <v>33</v>
      </c>
      <c r="I93" s="18">
        <v>3620000</v>
      </c>
      <c r="J93" s="32" t="s">
        <v>24</v>
      </c>
      <c r="K93" s="35" t="s">
        <v>578</v>
      </c>
    </row>
    <row r="94" spans="1:11" ht="102.5" x14ac:dyDescent="0.45">
      <c r="A94" s="7" t="s">
        <v>356</v>
      </c>
      <c r="B94" s="14">
        <v>45672</v>
      </c>
      <c r="C94" s="20" t="s">
        <v>35</v>
      </c>
      <c r="D94" s="16">
        <v>1300000</v>
      </c>
      <c r="E94" s="16">
        <v>1266779</v>
      </c>
      <c r="F94" s="11" t="s">
        <v>669</v>
      </c>
      <c r="G94" s="20" t="s">
        <v>36</v>
      </c>
      <c r="H94" s="20" t="s">
        <v>37</v>
      </c>
      <c r="I94" s="18">
        <v>905181.48</v>
      </c>
      <c r="J94" s="20" t="s">
        <v>38</v>
      </c>
      <c r="K94" s="36" t="s">
        <v>39</v>
      </c>
    </row>
    <row r="95" spans="1:11" ht="102.5" x14ac:dyDescent="0.45">
      <c r="A95" s="7" t="s">
        <v>361</v>
      </c>
      <c r="B95" s="14">
        <v>45673</v>
      </c>
      <c r="C95" s="20" t="s">
        <v>41</v>
      </c>
      <c r="D95" s="16">
        <v>1818840</v>
      </c>
      <c r="E95" s="16">
        <v>1755313.77</v>
      </c>
      <c r="F95" s="11" t="s">
        <v>669</v>
      </c>
      <c r="G95" s="20" t="s">
        <v>42</v>
      </c>
      <c r="H95" s="20" t="s">
        <v>43</v>
      </c>
      <c r="I95" s="18">
        <v>1480800</v>
      </c>
      <c r="J95" s="20" t="s">
        <v>38</v>
      </c>
      <c r="K95" s="36" t="s">
        <v>44</v>
      </c>
    </row>
    <row r="96" spans="1:11" ht="70.5" customHeight="1" x14ac:dyDescent="0.45">
      <c r="A96" s="7" t="s">
        <v>364</v>
      </c>
      <c r="B96" s="14">
        <v>45673</v>
      </c>
      <c r="C96" s="20" t="s">
        <v>46</v>
      </c>
      <c r="D96" s="16">
        <v>1089600</v>
      </c>
      <c r="E96" s="16">
        <v>1085853.83</v>
      </c>
      <c r="F96" s="11" t="s">
        <v>669</v>
      </c>
      <c r="G96" s="20" t="s">
        <v>47</v>
      </c>
      <c r="H96" s="20" t="s">
        <v>48</v>
      </c>
      <c r="I96" s="18">
        <v>1064714.2</v>
      </c>
      <c r="J96" s="20" t="s">
        <v>38</v>
      </c>
      <c r="K96" s="36" t="s">
        <v>49</v>
      </c>
    </row>
    <row r="97" spans="1:11" ht="159.5" customHeight="1" x14ac:dyDescent="0.45">
      <c r="A97" s="7" t="s">
        <v>366</v>
      </c>
      <c r="B97" s="14">
        <v>45673</v>
      </c>
      <c r="C97" s="33" t="s">
        <v>581</v>
      </c>
      <c r="D97" s="16">
        <v>3915000</v>
      </c>
      <c r="E97" s="16">
        <v>3748200</v>
      </c>
      <c r="F97" s="11" t="s">
        <v>669</v>
      </c>
      <c r="G97" s="20" t="s">
        <v>51</v>
      </c>
      <c r="H97" s="20" t="s">
        <v>52</v>
      </c>
      <c r="I97" s="18">
        <v>3650000</v>
      </c>
      <c r="J97" s="20" t="s">
        <v>38</v>
      </c>
      <c r="K97" s="36" t="s">
        <v>53</v>
      </c>
    </row>
    <row r="98" spans="1:11" ht="143.5" x14ac:dyDescent="0.45">
      <c r="A98" s="7" t="s">
        <v>369</v>
      </c>
      <c r="B98" s="14">
        <v>45674</v>
      </c>
      <c r="C98" s="20" t="s">
        <v>55</v>
      </c>
      <c r="D98" s="16">
        <v>2280000</v>
      </c>
      <c r="E98" s="16">
        <v>2279999.83</v>
      </c>
      <c r="F98" s="11" t="s">
        <v>669</v>
      </c>
      <c r="G98" s="20" t="s">
        <v>56</v>
      </c>
      <c r="H98" s="20" t="s">
        <v>57</v>
      </c>
      <c r="I98" s="18">
        <v>2024611.2</v>
      </c>
      <c r="J98" s="20" t="s">
        <v>38</v>
      </c>
      <c r="K98" s="36" t="s">
        <v>58</v>
      </c>
    </row>
    <row r="99" spans="1:11" ht="143.5" customHeight="1" x14ac:dyDescent="0.45">
      <c r="A99" s="7" t="s">
        <v>371</v>
      </c>
      <c r="B99" s="14">
        <v>45674</v>
      </c>
      <c r="C99" s="20" t="s">
        <v>60</v>
      </c>
      <c r="D99" s="16">
        <v>1295000</v>
      </c>
      <c r="E99" s="16">
        <v>1292333.33</v>
      </c>
      <c r="F99" s="11" t="s">
        <v>669</v>
      </c>
      <c r="G99" s="20" t="s">
        <v>61</v>
      </c>
      <c r="H99" s="20" t="s">
        <v>62</v>
      </c>
      <c r="I99" s="18">
        <v>1260000</v>
      </c>
      <c r="J99" s="20" t="s">
        <v>38</v>
      </c>
      <c r="K99" s="36" t="s">
        <v>63</v>
      </c>
    </row>
    <row r="100" spans="1:11" ht="143.5" customHeight="1" x14ac:dyDescent="0.45">
      <c r="A100" s="7" t="s">
        <v>373</v>
      </c>
      <c r="B100" s="14">
        <v>45674</v>
      </c>
      <c r="C100" s="20" t="s">
        <v>65</v>
      </c>
      <c r="D100" s="16">
        <v>4130000</v>
      </c>
      <c r="E100" s="16">
        <v>4094248</v>
      </c>
      <c r="F100" s="11" t="s">
        <v>669</v>
      </c>
      <c r="G100" s="20" t="s">
        <v>66</v>
      </c>
      <c r="H100" s="20" t="s">
        <v>67</v>
      </c>
      <c r="I100" s="18">
        <v>3839160</v>
      </c>
      <c r="J100" s="20" t="s">
        <v>38</v>
      </c>
      <c r="K100" s="36" t="s">
        <v>68</v>
      </c>
    </row>
    <row r="101" spans="1:11" ht="31.5" customHeight="1" x14ac:dyDescent="0.45">
      <c r="A101" s="7" t="s">
        <v>376</v>
      </c>
      <c r="B101" s="14">
        <v>45674</v>
      </c>
      <c r="C101" s="20" t="s">
        <v>70</v>
      </c>
      <c r="D101" s="16">
        <v>521144</v>
      </c>
      <c r="E101" s="16">
        <v>514143.5</v>
      </c>
      <c r="F101" s="11" t="s">
        <v>21</v>
      </c>
      <c r="G101" s="20" t="s">
        <v>71</v>
      </c>
      <c r="H101" s="20" t="s">
        <v>72</v>
      </c>
      <c r="I101" s="18">
        <v>521143.5</v>
      </c>
      <c r="J101" s="32" t="s">
        <v>24</v>
      </c>
      <c r="K101" s="36" t="s">
        <v>73</v>
      </c>
    </row>
    <row r="102" spans="1:11" ht="143.5" customHeight="1" x14ac:dyDescent="0.45">
      <c r="A102" s="7" t="s">
        <v>381</v>
      </c>
      <c r="B102" s="14">
        <v>45677</v>
      </c>
      <c r="C102" s="20" t="s">
        <v>75</v>
      </c>
      <c r="D102" s="16">
        <v>5516205</v>
      </c>
      <c r="E102" s="16">
        <v>5505390.7199999997</v>
      </c>
      <c r="F102" s="11" t="s">
        <v>669</v>
      </c>
      <c r="G102" s="20" t="s">
        <v>76</v>
      </c>
      <c r="H102" s="20" t="s">
        <v>77</v>
      </c>
      <c r="I102" s="18">
        <v>5496000</v>
      </c>
      <c r="J102" s="20" t="s">
        <v>38</v>
      </c>
      <c r="K102" s="36" t="s">
        <v>78</v>
      </c>
    </row>
    <row r="103" spans="1:11" ht="143.5" customHeight="1" x14ac:dyDescent="0.45">
      <c r="A103" s="7" t="s">
        <v>384</v>
      </c>
      <c r="B103" s="14">
        <v>45677</v>
      </c>
      <c r="C103" s="20" t="s">
        <v>80</v>
      </c>
      <c r="D103" s="16">
        <v>800000</v>
      </c>
      <c r="E103" s="16">
        <v>795038.33</v>
      </c>
      <c r="F103" s="11" t="s">
        <v>669</v>
      </c>
      <c r="G103" s="20" t="s">
        <v>81</v>
      </c>
      <c r="H103" s="20" t="s">
        <v>82</v>
      </c>
      <c r="I103" s="18">
        <v>600999.99</v>
      </c>
      <c r="J103" s="20" t="s">
        <v>38</v>
      </c>
      <c r="K103" s="36" t="s">
        <v>83</v>
      </c>
    </row>
    <row r="104" spans="1:11" ht="143.5" customHeight="1" x14ac:dyDescent="0.45">
      <c r="A104" s="7" t="s">
        <v>388</v>
      </c>
      <c r="B104" s="14">
        <v>45677</v>
      </c>
      <c r="C104" s="20" t="s">
        <v>85</v>
      </c>
      <c r="D104" s="16">
        <v>428000</v>
      </c>
      <c r="E104" s="16">
        <v>427333.33</v>
      </c>
      <c r="F104" s="11" t="s">
        <v>669</v>
      </c>
      <c r="G104" s="20" t="s">
        <v>86</v>
      </c>
      <c r="H104" s="20" t="s">
        <v>87</v>
      </c>
      <c r="I104" s="18">
        <v>323232.99</v>
      </c>
      <c r="J104" s="20" t="s">
        <v>38</v>
      </c>
      <c r="K104" s="36" t="s">
        <v>88</v>
      </c>
    </row>
    <row r="105" spans="1:11" ht="41" x14ac:dyDescent="0.45">
      <c r="A105" s="7" t="s">
        <v>391</v>
      </c>
      <c r="B105" s="14">
        <v>45677</v>
      </c>
      <c r="C105" s="20" t="s">
        <v>90</v>
      </c>
      <c r="D105" s="16">
        <v>487920</v>
      </c>
      <c r="E105" s="16">
        <v>487920</v>
      </c>
      <c r="F105" s="11" t="s">
        <v>21</v>
      </c>
      <c r="G105" s="20" t="s">
        <v>91</v>
      </c>
      <c r="H105" s="20" t="s">
        <v>92</v>
      </c>
      <c r="I105" s="18">
        <v>487920</v>
      </c>
      <c r="J105" s="32" t="s">
        <v>24</v>
      </c>
      <c r="K105" s="36" t="s">
        <v>93</v>
      </c>
    </row>
    <row r="106" spans="1:11" ht="143" customHeight="1" x14ac:dyDescent="0.45">
      <c r="A106" s="7" t="s">
        <v>393</v>
      </c>
      <c r="B106" s="14">
        <v>45678</v>
      </c>
      <c r="C106" s="20" t="s">
        <v>95</v>
      </c>
      <c r="D106" s="16">
        <v>2691700</v>
      </c>
      <c r="E106" s="16">
        <v>2691696.28</v>
      </c>
      <c r="F106" s="11" t="s">
        <v>669</v>
      </c>
      <c r="G106" s="20" t="s">
        <v>96</v>
      </c>
      <c r="H106" s="20" t="s">
        <v>97</v>
      </c>
      <c r="I106" s="18">
        <v>2670720</v>
      </c>
      <c r="J106" s="20" t="s">
        <v>38</v>
      </c>
      <c r="K106" s="36" t="s">
        <v>98</v>
      </c>
    </row>
    <row r="107" spans="1:11" ht="27.5" customHeight="1" x14ac:dyDescent="0.45">
      <c r="A107" s="7" t="s">
        <v>396</v>
      </c>
      <c r="B107" s="14">
        <v>45678</v>
      </c>
      <c r="C107" s="20" t="s">
        <v>100</v>
      </c>
      <c r="D107" s="16">
        <v>935000</v>
      </c>
      <c r="E107" s="16">
        <v>934739.2</v>
      </c>
      <c r="F107" s="11" t="s">
        <v>21</v>
      </c>
      <c r="G107" s="20" t="s">
        <v>101</v>
      </c>
      <c r="H107" s="20" t="s">
        <v>102</v>
      </c>
      <c r="I107" s="18">
        <v>934739.2</v>
      </c>
      <c r="J107" s="32" t="s">
        <v>24</v>
      </c>
      <c r="K107" s="36" t="s">
        <v>103</v>
      </c>
    </row>
    <row r="108" spans="1:11" ht="29.5" customHeight="1" x14ac:dyDescent="0.45">
      <c r="A108" s="7" t="s">
        <v>397</v>
      </c>
      <c r="B108" s="14">
        <v>45678</v>
      </c>
      <c r="C108" s="20" t="s">
        <v>105</v>
      </c>
      <c r="D108" s="16">
        <v>2600000</v>
      </c>
      <c r="E108" s="16">
        <v>2600000</v>
      </c>
      <c r="F108" s="11" t="s">
        <v>21</v>
      </c>
      <c r="G108" s="20" t="s">
        <v>106</v>
      </c>
      <c r="H108" s="20" t="s">
        <v>107</v>
      </c>
      <c r="I108" s="18">
        <v>2600000</v>
      </c>
      <c r="J108" s="32" t="s">
        <v>24</v>
      </c>
      <c r="K108" s="36" t="s">
        <v>108</v>
      </c>
    </row>
    <row r="109" spans="1:11" ht="27.5" customHeight="1" x14ac:dyDescent="0.45">
      <c r="A109" s="7" t="s">
        <v>400</v>
      </c>
      <c r="B109" s="14">
        <v>45680</v>
      </c>
      <c r="C109" s="20" t="s">
        <v>110</v>
      </c>
      <c r="D109" s="16">
        <v>222750</v>
      </c>
      <c r="E109" s="16">
        <v>175266</v>
      </c>
      <c r="F109" s="11" t="s">
        <v>21</v>
      </c>
      <c r="G109" s="20" t="s">
        <v>111</v>
      </c>
      <c r="H109" s="20" t="s">
        <v>112</v>
      </c>
      <c r="I109" s="18">
        <v>175266</v>
      </c>
      <c r="J109" s="32" t="s">
        <v>24</v>
      </c>
      <c r="K109" s="36" t="s">
        <v>113</v>
      </c>
    </row>
    <row r="110" spans="1:11" ht="143.5" customHeight="1" x14ac:dyDescent="0.45">
      <c r="A110" s="7" t="s">
        <v>404</v>
      </c>
      <c r="B110" s="14">
        <v>45681</v>
      </c>
      <c r="C110" s="20" t="s">
        <v>115</v>
      </c>
      <c r="D110" s="16">
        <v>4386000</v>
      </c>
      <c r="E110" s="16">
        <v>4352783.33</v>
      </c>
      <c r="F110" s="11" t="s">
        <v>669</v>
      </c>
      <c r="G110" s="20" t="s">
        <v>116</v>
      </c>
      <c r="H110" s="20" t="s">
        <v>117</v>
      </c>
      <c r="I110" s="18">
        <v>3500000</v>
      </c>
      <c r="J110" s="20" t="s">
        <v>38</v>
      </c>
      <c r="K110" s="36" t="s">
        <v>118</v>
      </c>
    </row>
    <row r="111" spans="1:11" ht="41" x14ac:dyDescent="0.45">
      <c r="A111" s="7" t="s">
        <v>409</v>
      </c>
      <c r="B111" s="14">
        <v>45681</v>
      </c>
      <c r="C111" s="20" t="s">
        <v>120</v>
      </c>
      <c r="D111" s="16">
        <v>12643000</v>
      </c>
      <c r="E111" s="16">
        <v>11903750</v>
      </c>
      <c r="F111" s="11" t="s">
        <v>121</v>
      </c>
      <c r="G111" s="20" t="s">
        <v>122</v>
      </c>
      <c r="H111" s="20" t="s">
        <v>123</v>
      </c>
      <c r="I111" s="18">
        <v>10180000</v>
      </c>
      <c r="J111" s="20" t="s">
        <v>38</v>
      </c>
      <c r="K111" s="36" t="s">
        <v>124</v>
      </c>
    </row>
    <row r="112" spans="1:11" ht="143.5" customHeight="1" x14ac:dyDescent="0.45">
      <c r="A112" s="7" t="s">
        <v>413</v>
      </c>
      <c r="B112" s="14">
        <v>45681</v>
      </c>
      <c r="C112" s="20" t="s">
        <v>126</v>
      </c>
      <c r="D112" s="16">
        <v>1511910</v>
      </c>
      <c r="E112" s="16">
        <v>1479810</v>
      </c>
      <c r="F112" s="11" t="s">
        <v>669</v>
      </c>
      <c r="G112" s="20" t="s">
        <v>127</v>
      </c>
      <c r="H112" s="20" t="s">
        <v>128</v>
      </c>
      <c r="I112" s="18">
        <v>1412400</v>
      </c>
      <c r="J112" s="20" t="s">
        <v>38</v>
      </c>
      <c r="K112" s="36" t="s">
        <v>129</v>
      </c>
    </row>
    <row r="113" spans="1:11" ht="143.5" customHeight="1" x14ac:dyDescent="0.45">
      <c r="A113" s="7" t="s">
        <v>418</v>
      </c>
      <c r="B113" s="14">
        <v>45684</v>
      </c>
      <c r="C113" s="20" t="s">
        <v>131</v>
      </c>
      <c r="D113" s="16">
        <v>2100000</v>
      </c>
      <c r="E113" s="16">
        <v>1985452.33</v>
      </c>
      <c r="F113" s="11" t="s">
        <v>669</v>
      </c>
      <c r="G113" s="20" t="s">
        <v>132</v>
      </c>
      <c r="H113" s="20" t="s">
        <v>133</v>
      </c>
      <c r="I113" s="18">
        <v>1700000</v>
      </c>
      <c r="J113" s="20" t="s">
        <v>38</v>
      </c>
      <c r="K113" s="36" t="s">
        <v>134</v>
      </c>
    </row>
    <row r="114" spans="1:11" ht="143.5" customHeight="1" x14ac:dyDescent="0.45">
      <c r="A114" s="7" t="s">
        <v>420</v>
      </c>
      <c r="B114" s="14">
        <v>45685</v>
      </c>
      <c r="C114" s="20" t="s">
        <v>136</v>
      </c>
      <c r="D114" s="16">
        <v>7791000</v>
      </c>
      <c r="E114" s="16">
        <v>7789792.5999999996</v>
      </c>
      <c r="F114" s="11" t="s">
        <v>669</v>
      </c>
      <c r="G114" s="20" t="s">
        <v>137</v>
      </c>
      <c r="H114" s="20" t="s">
        <v>138</v>
      </c>
      <c r="I114" s="18">
        <v>6945494.9400000004</v>
      </c>
      <c r="J114" s="20" t="s">
        <v>38</v>
      </c>
      <c r="K114" s="36" t="s">
        <v>139</v>
      </c>
    </row>
    <row r="115" spans="1:11" ht="74.5" customHeight="1" x14ac:dyDescent="0.45">
      <c r="A115" s="7" t="s">
        <v>422</v>
      </c>
      <c r="B115" s="14">
        <v>45685</v>
      </c>
      <c r="C115" s="20" t="s">
        <v>141</v>
      </c>
      <c r="D115" s="16">
        <v>2789000</v>
      </c>
      <c r="E115" s="16">
        <v>2788848</v>
      </c>
      <c r="F115" s="11" t="s">
        <v>121</v>
      </c>
      <c r="G115" s="20" t="s">
        <v>142</v>
      </c>
      <c r="H115" s="20" t="s">
        <v>143</v>
      </c>
      <c r="I115" s="18">
        <v>2788848</v>
      </c>
      <c r="J115" s="20" t="s">
        <v>38</v>
      </c>
      <c r="K115" s="36" t="s">
        <v>144</v>
      </c>
    </row>
    <row r="116" spans="1:11" ht="102.5" x14ac:dyDescent="0.45">
      <c r="A116" s="7" t="s">
        <v>635</v>
      </c>
      <c r="B116" s="14">
        <v>45686</v>
      </c>
      <c r="C116" s="20" t="s">
        <v>146</v>
      </c>
      <c r="D116" s="16">
        <v>809000</v>
      </c>
      <c r="E116" s="16">
        <v>802212</v>
      </c>
      <c r="F116" s="11" t="s">
        <v>669</v>
      </c>
      <c r="G116" s="20" t="s">
        <v>147</v>
      </c>
      <c r="H116" s="20" t="s">
        <v>148</v>
      </c>
      <c r="I116" s="18">
        <v>701000</v>
      </c>
      <c r="J116" s="20" t="s">
        <v>38</v>
      </c>
      <c r="K116" s="36" t="s">
        <v>149</v>
      </c>
    </row>
    <row r="117" spans="1:11" ht="164" x14ac:dyDescent="0.45">
      <c r="A117" s="7" t="s">
        <v>636</v>
      </c>
      <c r="B117" s="14">
        <v>45686</v>
      </c>
      <c r="C117" s="20" t="s">
        <v>151</v>
      </c>
      <c r="D117" s="16">
        <v>1020000</v>
      </c>
      <c r="E117" s="16">
        <v>1020000</v>
      </c>
      <c r="F117" s="11" t="s">
        <v>669</v>
      </c>
      <c r="G117" s="20" t="s">
        <v>152</v>
      </c>
      <c r="H117" s="20" t="s">
        <v>153</v>
      </c>
      <c r="I117" s="18">
        <v>950976</v>
      </c>
      <c r="J117" s="20" t="s">
        <v>38</v>
      </c>
      <c r="K117" s="36" t="s">
        <v>154</v>
      </c>
    </row>
    <row r="118" spans="1:11" ht="78.5" customHeight="1" x14ac:dyDescent="0.45">
      <c r="A118" s="7" t="s">
        <v>637</v>
      </c>
      <c r="B118" s="14">
        <v>45688</v>
      </c>
      <c r="C118" s="20" t="s">
        <v>156</v>
      </c>
      <c r="D118" s="16">
        <v>9651400</v>
      </c>
      <c r="E118" s="16">
        <v>9640000</v>
      </c>
      <c r="F118" s="11" t="s">
        <v>121</v>
      </c>
      <c r="G118" s="20" t="s">
        <v>157</v>
      </c>
      <c r="H118" s="20" t="s">
        <v>158</v>
      </c>
      <c r="I118" s="18">
        <v>9100000</v>
      </c>
      <c r="J118" s="20" t="s">
        <v>38</v>
      </c>
      <c r="K118" s="36" t="s">
        <v>159</v>
      </c>
    </row>
  </sheetData>
  <protectedRanges>
    <protectedRange sqref="B73:B74 B75:E90" name="A_2"/>
  </protectedRanges>
  <mergeCells count="3">
    <mergeCell ref="A1:K1"/>
    <mergeCell ref="A2:K2"/>
    <mergeCell ref="A3:K3"/>
  </mergeCells>
  <phoneticPr fontId="7" type="noConversion"/>
  <dataValidations count="1">
    <dataValidation allowBlank="1" showInputMessage="1" showErrorMessage="1" sqref="B9:B90" xr:uid="{3EBA801F-27EE-445B-BB02-652E8404A8B6}"/>
  </dataValidations>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JAN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F40E4-3608-442C-ABBB-CE13345BE12A}">
  <dimension ref="A1:K8"/>
  <sheetViews>
    <sheetView topLeftCell="C1" zoomScale="70" zoomScaleNormal="70" workbookViewId="0">
      <selection activeCell="H12" sqref="H12"/>
    </sheetView>
  </sheetViews>
  <sheetFormatPr defaultColWidth="8.6640625" defaultRowHeight="20.5" x14ac:dyDescent="0.45"/>
  <cols>
    <col min="1" max="1" width="6" style="26" bestFit="1" customWidth="1"/>
    <col min="2" max="2" width="11.75" style="22" hidden="1" customWidth="1"/>
    <col min="3" max="3" width="40.9140625" style="34" customWidth="1"/>
    <col min="4" max="4" width="18.83203125" style="27" customWidth="1"/>
    <col min="5" max="5" width="12.4140625" style="27" customWidth="1"/>
    <col min="6" max="6" width="11.75" style="29" customWidth="1"/>
    <col min="7" max="7" width="47.75" style="29" customWidth="1"/>
    <col min="8" max="8" width="53.25" style="29" customWidth="1"/>
    <col min="9" max="9" width="18.33203125" style="30" hidden="1" customWidth="1"/>
    <col min="10" max="10" width="37.4140625" style="34" customWidth="1"/>
    <col min="11" max="11" width="29.9140625" style="34" customWidth="1"/>
    <col min="12" max="16384" width="8.6640625" style="15"/>
  </cols>
  <sheetData>
    <row r="1" spans="1:11" s="1" customFormat="1" ht="25.5" x14ac:dyDescent="0.45">
      <c r="A1" s="97" t="s">
        <v>647</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648</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41" x14ac:dyDescent="0.45">
      <c r="A5" s="7" t="s">
        <v>12</v>
      </c>
      <c r="B5" s="8">
        <v>45691</v>
      </c>
      <c r="C5" s="20" t="s">
        <v>163</v>
      </c>
      <c r="D5" s="19">
        <v>32500</v>
      </c>
      <c r="E5" s="19">
        <v>29425</v>
      </c>
      <c r="F5" s="11" t="s">
        <v>21</v>
      </c>
      <c r="G5" s="20" t="s">
        <v>164</v>
      </c>
      <c r="H5" s="20" t="s">
        <v>164</v>
      </c>
      <c r="I5" s="18">
        <v>29425</v>
      </c>
      <c r="J5" s="20" t="s">
        <v>165</v>
      </c>
      <c r="K5" s="32" t="s">
        <v>166</v>
      </c>
    </row>
    <row r="6" spans="1:11" x14ac:dyDescent="0.45">
      <c r="A6" s="7" t="s">
        <v>16</v>
      </c>
      <c r="B6" s="14">
        <v>45694</v>
      </c>
      <c r="C6" s="20" t="s">
        <v>168</v>
      </c>
      <c r="D6" s="16">
        <v>487920</v>
      </c>
      <c r="E6" s="16">
        <v>487920</v>
      </c>
      <c r="F6" s="11" t="s">
        <v>21</v>
      </c>
      <c r="G6" s="20" t="s">
        <v>169</v>
      </c>
      <c r="H6" s="20" t="s">
        <v>170</v>
      </c>
      <c r="I6" s="18">
        <v>487920</v>
      </c>
      <c r="J6" s="32" t="s">
        <v>24</v>
      </c>
      <c r="K6" s="36" t="s">
        <v>171</v>
      </c>
    </row>
    <row r="7" spans="1:11" x14ac:dyDescent="0.45">
      <c r="F7" s="28"/>
      <c r="I7" s="27"/>
    </row>
    <row r="8" spans="1:11" s="29" customFormat="1" x14ac:dyDescent="0.45">
      <c r="A8" s="26"/>
      <c r="B8" s="22"/>
      <c r="C8" s="34"/>
      <c r="D8" s="27"/>
      <c r="E8" s="27"/>
      <c r="I8" s="30"/>
      <c r="J8" s="34"/>
      <c r="K8" s="34"/>
    </row>
  </sheetData>
  <mergeCells count="3">
    <mergeCell ref="A1:K1"/>
    <mergeCell ref="A2:K2"/>
    <mergeCell ref="A3:K3"/>
  </mergeCells>
  <phoneticPr fontId="7" type="noConversion"/>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FEB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8590-D14C-4581-8201-0C328FEA6BCE}">
  <dimension ref="A1:K13"/>
  <sheetViews>
    <sheetView topLeftCell="C5" zoomScale="70" zoomScaleNormal="70" workbookViewId="0">
      <selection activeCell="F9" sqref="F9"/>
    </sheetView>
  </sheetViews>
  <sheetFormatPr defaultColWidth="8.6640625" defaultRowHeight="20.5" x14ac:dyDescent="0.45"/>
  <cols>
    <col min="1" max="1" width="6" style="26" bestFit="1" customWidth="1"/>
    <col min="2" max="2" width="11.75" style="22" hidden="1" customWidth="1"/>
    <col min="3" max="3" width="48.9140625" style="34" customWidth="1"/>
    <col min="4" max="4" width="18.83203125" style="27" customWidth="1"/>
    <col min="5" max="5" width="12.4140625" style="27" customWidth="1"/>
    <col min="6" max="6" width="19.4140625" style="29" bestFit="1" customWidth="1"/>
    <col min="7" max="8" width="45.4140625" style="29" customWidth="1"/>
    <col min="9" max="9" width="18.33203125" style="30" hidden="1" customWidth="1"/>
    <col min="10" max="10" width="33.75" style="34" customWidth="1"/>
    <col min="11" max="11" width="29.9140625" style="34" customWidth="1"/>
    <col min="12" max="16384" width="8.6640625" style="15"/>
  </cols>
  <sheetData>
    <row r="1" spans="1:11" s="1" customFormat="1" ht="25.5" x14ac:dyDescent="0.45">
      <c r="A1" s="97" t="s">
        <v>649</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650</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65" customHeight="1" x14ac:dyDescent="0.45">
      <c r="A5" s="7" t="s">
        <v>12</v>
      </c>
      <c r="B5" s="8">
        <v>45722</v>
      </c>
      <c r="C5" s="20" t="s">
        <v>189</v>
      </c>
      <c r="D5" s="19">
        <v>22000</v>
      </c>
      <c r="E5" s="19">
        <v>17500</v>
      </c>
      <c r="F5" s="11" t="s">
        <v>21</v>
      </c>
      <c r="G5" s="20" t="s">
        <v>190</v>
      </c>
      <c r="H5" s="20" t="s">
        <v>190</v>
      </c>
      <c r="I5" s="18">
        <v>17500</v>
      </c>
      <c r="J5" s="20" t="s">
        <v>165</v>
      </c>
      <c r="K5" s="32" t="s">
        <v>191</v>
      </c>
    </row>
    <row r="6" spans="1:11" ht="65" customHeight="1" x14ac:dyDescent="0.45">
      <c r="A6" s="7" t="s">
        <v>16</v>
      </c>
      <c r="B6" s="8">
        <v>45723</v>
      </c>
      <c r="C6" s="20" t="s">
        <v>193</v>
      </c>
      <c r="D6" s="19">
        <v>85200</v>
      </c>
      <c r="E6" s="19">
        <v>85200</v>
      </c>
      <c r="F6" s="11" t="s">
        <v>21</v>
      </c>
      <c r="G6" s="20" t="s">
        <v>194</v>
      </c>
      <c r="H6" s="20" t="s">
        <v>194</v>
      </c>
      <c r="I6" s="18">
        <v>74900</v>
      </c>
      <c r="J6" s="20" t="s">
        <v>165</v>
      </c>
      <c r="K6" s="32" t="s">
        <v>195</v>
      </c>
    </row>
    <row r="7" spans="1:11" ht="65" customHeight="1" x14ac:dyDescent="0.45">
      <c r="A7" s="7" t="s">
        <v>19</v>
      </c>
      <c r="B7" s="8">
        <v>45723</v>
      </c>
      <c r="C7" s="20" t="s">
        <v>197</v>
      </c>
      <c r="D7" s="19">
        <v>60000</v>
      </c>
      <c r="E7" s="19">
        <v>48150</v>
      </c>
      <c r="F7" s="11" t="s">
        <v>21</v>
      </c>
      <c r="G7" s="20" t="s">
        <v>198</v>
      </c>
      <c r="H7" s="20" t="s">
        <v>198</v>
      </c>
      <c r="I7" s="18">
        <v>48150</v>
      </c>
      <c r="J7" s="20" t="s">
        <v>165</v>
      </c>
      <c r="K7" s="32" t="s">
        <v>199</v>
      </c>
    </row>
    <row r="8" spans="1:11" ht="65" customHeight="1" x14ac:dyDescent="0.45">
      <c r="A8" s="7" t="s">
        <v>26</v>
      </c>
      <c r="B8" s="8">
        <v>45723</v>
      </c>
      <c r="C8" s="20" t="s">
        <v>201</v>
      </c>
      <c r="D8" s="19">
        <v>19170</v>
      </c>
      <c r="E8" s="19">
        <v>19170</v>
      </c>
      <c r="F8" s="11" t="s">
        <v>21</v>
      </c>
      <c r="G8" s="20" t="s">
        <v>202</v>
      </c>
      <c r="H8" s="20" t="s">
        <v>202</v>
      </c>
      <c r="I8" s="18">
        <v>19163.7</v>
      </c>
      <c r="J8" s="20" t="s">
        <v>165</v>
      </c>
      <c r="K8" s="32" t="s">
        <v>203</v>
      </c>
    </row>
    <row r="9" spans="1:11" ht="82" x14ac:dyDescent="0.45">
      <c r="A9" s="7" t="s">
        <v>31</v>
      </c>
      <c r="B9" s="14">
        <v>45730</v>
      </c>
      <c r="C9" s="20" t="s">
        <v>205</v>
      </c>
      <c r="D9" s="16">
        <v>4232250</v>
      </c>
      <c r="E9" s="16">
        <v>4232250</v>
      </c>
      <c r="F9" s="11" t="s">
        <v>669</v>
      </c>
      <c r="G9" s="20" t="s">
        <v>206</v>
      </c>
      <c r="H9" s="20" t="s">
        <v>207</v>
      </c>
      <c r="I9" s="18">
        <v>4206600</v>
      </c>
      <c r="J9" s="20" t="s">
        <v>38</v>
      </c>
      <c r="K9" s="36" t="s">
        <v>208</v>
      </c>
    </row>
    <row r="10" spans="1:11" ht="51" customHeight="1" x14ac:dyDescent="0.45">
      <c r="A10" s="7" t="s">
        <v>34</v>
      </c>
      <c r="B10" s="14">
        <v>45734</v>
      </c>
      <c r="C10" s="20" t="s">
        <v>217</v>
      </c>
      <c r="D10" s="16">
        <v>500000</v>
      </c>
      <c r="E10" s="16">
        <v>492200</v>
      </c>
      <c r="F10" s="11" t="s">
        <v>121</v>
      </c>
      <c r="G10" s="20" t="s">
        <v>218</v>
      </c>
      <c r="H10" s="20" t="s">
        <v>219</v>
      </c>
      <c r="I10" s="18">
        <v>449400</v>
      </c>
      <c r="J10" s="20" t="s">
        <v>220</v>
      </c>
      <c r="K10" s="36" t="s">
        <v>221</v>
      </c>
    </row>
    <row r="11" spans="1:11" ht="61.5" x14ac:dyDescent="0.45">
      <c r="A11" s="7" t="s">
        <v>40</v>
      </c>
      <c r="B11" s="8">
        <v>45735</v>
      </c>
      <c r="C11" s="21" t="s">
        <v>210</v>
      </c>
      <c r="D11" s="10">
        <v>68480</v>
      </c>
      <c r="E11" s="10">
        <v>68480</v>
      </c>
      <c r="F11" s="13" t="s">
        <v>21</v>
      </c>
      <c r="G11" s="20" t="s">
        <v>211</v>
      </c>
      <c r="H11" s="20" t="s">
        <v>211</v>
      </c>
      <c r="I11" s="12">
        <v>68480</v>
      </c>
      <c r="J11" s="20" t="s">
        <v>212</v>
      </c>
      <c r="K11" s="20" t="s">
        <v>738</v>
      </c>
    </row>
    <row r="12" spans="1:11" s="22" customFormat="1" ht="61.5" x14ac:dyDescent="0.45">
      <c r="A12" s="7" t="s">
        <v>45</v>
      </c>
      <c r="B12" s="8">
        <v>45743</v>
      </c>
      <c r="C12" s="9" t="s">
        <v>228</v>
      </c>
      <c r="D12" s="10">
        <v>650</v>
      </c>
      <c r="E12" s="10">
        <v>650</v>
      </c>
      <c r="F12" s="11" t="s">
        <v>21</v>
      </c>
      <c r="G12" s="31" t="s">
        <v>229</v>
      </c>
      <c r="H12" s="31" t="s">
        <v>229</v>
      </c>
      <c r="I12" s="12">
        <v>650</v>
      </c>
      <c r="J12" s="21" t="s">
        <v>15</v>
      </c>
      <c r="K12" s="35" t="s">
        <v>739</v>
      </c>
    </row>
    <row r="13" spans="1:11" s="29" customFormat="1" x14ac:dyDescent="0.45">
      <c r="A13" s="26"/>
      <c r="B13" s="22"/>
      <c r="C13" s="34"/>
      <c r="D13" s="27"/>
      <c r="E13" s="27"/>
      <c r="I13" s="30"/>
      <c r="J13" s="34"/>
      <c r="K13" s="34"/>
    </row>
  </sheetData>
  <mergeCells count="3">
    <mergeCell ref="A1:K1"/>
    <mergeCell ref="A2:K2"/>
    <mergeCell ref="A3:K3"/>
  </mergeCells>
  <dataValidations count="1">
    <dataValidation allowBlank="1" showInputMessage="1" showErrorMessage="1" sqref="B5:B8 B12" xr:uid="{3C14E861-06E3-4B99-9AC5-B32AAF00B48E}"/>
  </dataValidations>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MAR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078D-A5F0-4F47-95E0-CEB6C7087DE3}">
  <dimension ref="A1:K13"/>
  <sheetViews>
    <sheetView tabSelected="1" topLeftCell="D7" zoomScale="70" zoomScaleNormal="70" workbookViewId="0">
      <selection activeCell="F12" sqref="F12"/>
    </sheetView>
  </sheetViews>
  <sheetFormatPr defaultColWidth="8.6640625" defaultRowHeight="20.5" x14ac:dyDescent="0.45"/>
  <cols>
    <col min="1" max="1" width="6" style="26" bestFit="1" customWidth="1"/>
    <col min="2" max="2" width="11.75" style="22" hidden="1" customWidth="1"/>
    <col min="3" max="3" width="40.9140625" style="34" customWidth="1"/>
    <col min="4" max="4" width="18.83203125" style="27" customWidth="1"/>
    <col min="5" max="5" width="14.75" style="27" customWidth="1"/>
    <col min="6" max="6" width="13.4140625" style="29" customWidth="1"/>
    <col min="7" max="7" width="49.4140625" style="29" customWidth="1"/>
    <col min="8" max="8" width="57.9140625" style="29" customWidth="1"/>
    <col min="9" max="9" width="18.33203125" style="30" hidden="1" customWidth="1"/>
    <col min="10" max="10" width="33.75" style="34" customWidth="1"/>
    <col min="11" max="11" width="29.9140625" style="34" customWidth="1"/>
    <col min="12" max="16384" width="8.6640625" style="15"/>
  </cols>
  <sheetData>
    <row r="1" spans="1:11" s="1" customFormat="1" ht="25.5" x14ac:dyDescent="0.45">
      <c r="A1" s="97" t="s">
        <v>651</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652</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54" customHeight="1" x14ac:dyDescent="0.45">
      <c r="A5" s="7" t="s">
        <v>12</v>
      </c>
      <c r="B5" s="14">
        <v>45755</v>
      </c>
      <c r="C5" s="20" t="s">
        <v>232</v>
      </c>
      <c r="D5" s="16">
        <v>428000</v>
      </c>
      <c r="E5" s="16">
        <v>428000</v>
      </c>
      <c r="F5" s="11" t="s">
        <v>21</v>
      </c>
      <c r="G5" s="20" t="s">
        <v>233</v>
      </c>
      <c r="H5" s="20" t="s">
        <v>234</v>
      </c>
      <c r="I5" s="18">
        <v>428000</v>
      </c>
      <c r="J5" s="32" t="s">
        <v>24</v>
      </c>
      <c r="K5" s="36" t="s">
        <v>235</v>
      </c>
    </row>
    <row r="6" spans="1:11" ht="65" customHeight="1" x14ac:dyDescent="0.45">
      <c r="A6" s="7" t="s">
        <v>16</v>
      </c>
      <c r="B6" s="14">
        <v>45758</v>
      </c>
      <c r="C6" s="20" t="s">
        <v>246</v>
      </c>
      <c r="D6" s="16">
        <v>12800000</v>
      </c>
      <c r="E6" s="16">
        <v>12794257.5</v>
      </c>
      <c r="F6" s="11" t="s">
        <v>121</v>
      </c>
      <c r="G6" s="20" t="s">
        <v>247</v>
      </c>
      <c r="H6" s="20" t="s">
        <v>248</v>
      </c>
      <c r="I6" s="18">
        <v>12489307.5</v>
      </c>
      <c r="J6" s="20" t="s">
        <v>220</v>
      </c>
      <c r="K6" s="36" t="s">
        <v>249</v>
      </c>
    </row>
    <row r="7" spans="1:11" ht="73.5" customHeight="1" x14ac:dyDescent="0.45">
      <c r="A7" s="7" t="s">
        <v>19</v>
      </c>
      <c r="B7" s="14">
        <v>45758</v>
      </c>
      <c r="C7" s="20" t="s">
        <v>251</v>
      </c>
      <c r="D7" s="16">
        <v>450000</v>
      </c>
      <c r="E7" s="16">
        <v>346680</v>
      </c>
      <c r="F7" s="11" t="s">
        <v>21</v>
      </c>
      <c r="G7" s="20" t="s">
        <v>252</v>
      </c>
      <c r="H7" s="20" t="s">
        <v>253</v>
      </c>
      <c r="I7" s="18">
        <v>346680</v>
      </c>
      <c r="J7" s="32" t="s">
        <v>24</v>
      </c>
      <c r="K7" s="36" t="s">
        <v>254</v>
      </c>
    </row>
    <row r="8" spans="1:11" ht="61.5" x14ac:dyDescent="0.45">
      <c r="A8" s="7" t="s">
        <v>26</v>
      </c>
      <c r="B8" s="8">
        <v>45768</v>
      </c>
      <c r="C8" s="24" t="s">
        <v>237</v>
      </c>
      <c r="D8" s="10">
        <v>1500</v>
      </c>
      <c r="E8" s="10">
        <v>1500</v>
      </c>
      <c r="F8" s="13" t="s">
        <v>21</v>
      </c>
      <c r="G8" s="20" t="s">
        <v>238</v>
      </c>
      <c r="H8" s="20" t="s">
        <v>238</v>
      </c>
      <c r="I8" s="12">
        <v>1500</v>
      </c>
      <c r="J8" s="20" t="s">
        <v>212</v>
      </c>
      <c r="K8" s="20" t="s">
        <v>740</v>
      </c>
    </row>
    <row r="9" spans="1:11" ht="61.5" x14ac:dyDescent="0.45">
      <c r="A9" s="7" t="s">
        <v>31</v>
      </c>
      <c r="B9" s="8">
        <v>45769</v>
      </c>
      <c r="C9" s="24" t="s">
        <v>237</v>
      </c>
      <c r="D9" s="10">
        <v>1500</v>
      </c>
      <c r="E9" s="10">
        <v>1500</v>
      </c>
      <c r="F9" s="13" t="s">
        <v>21</v>
      </c>
      <c r="G9" s="20" t="s">
        <v>238</v>
      </c>
      <c r="H9" s="20" t="s">
        <v>238</v>
      </c>
      <c r="I9" s="12">
        <v>1500</v>
      </c>
      <c r="J9" s="20" t="s">
        <v>212</v>
      </c>
      <c r="K9" s="20" t="s">
        <v>741</v>
      </c>
    </row>
    <row r="10" spans="1:11" ht="71.5" customHeight="1" x14ac:dyDescent="0.45">
      <c r="A10" s="7" t="s">
        <v>34</v>
      </c>
      <c r="B10" s="14">
        <v>45769</v>
      </c>
      <c r="C10" s="20" t="s">
        <v>256</v>
      </c>
      <c r="D10" s="16">
        <v>165000</v>
      </c>
      <c r="E10" s="16">
        <v>160500</v>
      </c>
      <c r="F10" s="11" t="s">
        <v>21</v>
      </c>
      <c r="G10" s="20" t="s">
        <v>257</v>
      </c>
      <c r="H10" s="20" t="s">
        <v>258</v>
      </c>
      <c r="I10" s="18">
        <v>160500</v>
      </c>
      <c r="J10" s="32" t="s">
        <v>24</v>
      </c>
      <c r="K10" s="36" t="s">
        <v>259</v>
      </c>
    </row>
    <row r="11" spans="1:11" ht="61.5" x14ac:dyDescent="0.45">
      <c r="A11" s="7" t="s">
        <v>40</v>
      </c>
      <c r="B11" s="8">
        <v>45770</v>
      </c>
      <c r="C11" s="24" t="s">
        <v>237</v>
      </c>
      <c r="D11" s="10">
        <v>1800</v>
      </c>
      <c r="E11" s="10">
        <v>1800</v>
      </c>
      <c r="F11" s="13" t="s">
        <v>21</v>
      </c>
      <c r="G11" s="20" t="s">
        <v>244</v>
      </c>
      <c r="H11" s="20" t="s">
        <v>244</v>
      </c>
      <c r="I11" s="12">
        <v>1800</v>
      </c>
      <c r="J11" s="20" t="s">
        <v>212</v>
      </c>
      <c r="K11" s="20" t="s">
        <v>742</v>
      </c>
    </row>
    <row r="12" spans="1:11" ht="102.5" x14ac:dyDescent="0.45">
      <c r="A12" s="7" t="s">
        <v>45</v>
      </c>
      <c r="B12" s="14">
        <v>45775</v>
      </c>
      <c r="C12" s="20" t="s">
        <v>261</v>
      </c>
      <c r="D12" s="16">
        <v>1340000</v>
      </c>
      <c r="E12" s="16">
        <v>1339105</v>
      </c>
      <c r="F12" s="11" t="s">
        <v>669</v>
      </c>
      <c r="G12" s="20" t="s">
        <v>262</v>
      </c>
      <c r="H12" s="20" t="s">
        <v>263</v>
      </c>
      <c r="I12" s="18">
        <v>1070856</v>
      </c>
      <c r="J12" s="20" t="s">
        <v>264</v>
      </c>
      <c r="K12" s="36" t="s">
        <v>265</v>
      </c>
    </row>
    <row r="13" spans="1:11" s="29" customFormat="1" x14ac:dyDescent="0.45">
      <c r="A13" s="26"/>
      <c r="B13" s="22"/>
      <c r="C13" s="34"/>
      <c r="D13" s="27"/>
      <c r="E13" s="27"/>
      <c r="I13" s="30"/>
      <c r="J13" s="34"/>
      <c r="K13" s="34"/>
    </row>
  </sheetData>
  <mergeCells count="3">
    <mergeCell ref="A1:K1"/>
    <mergeCell ref="A2:K2"/>
    <mergeCell ref="A3:K3"/>
  </mergeCells>
  <phoneticPr fontId="7" type="noConversion"/>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APR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67B2C-84F4-45C9-A6DF-D4C5E19DF439}">
  <dimension ref="A1:K9"/>
  <sheetViews>
    <sheetView topLeftCell="C1" zoomScale="70" zoomScaleNormal="70" workbookViewId="0">
      <selection activeCell="D93" sqref="D93"/>
    </sheetView>
  </sheetViews>
  <sheetFormatPr defaultColWidth="8.6640625" defaultRowHeight="20.5" x14ac:dyDescent="0.45"/>
  <cols>
    <col min="1" max="1" width="6" style="26" bestFit="1" customWidth="1"/>
    <col min="2" max="2" width="11.75" style="22" hidden="1" customWidth="1"/>
    <col min="3" max="3" width="45.4140625" style="34" customWidth="1"/>
    <col min="4" max="4" width="18.83203125" style="27" customWidth="1"/>
    <col min="5" max="5" width="12.4140625" style="27" customWidth="1"/>
    <col min="6" max="6" width="16.4140625" style="29" customWidth="1"/>
    <col min="7" max="8" width="48.9140625" style="29" customWidth="1"/>
    <col min="9" max="9" width="18.33203125" style="30" hidden="1" customWidth="1"/>
    <col min="10" max="10" width="33.75" style="34" customWidth="1"/>
    <col min="11" max="11" width="29.9140625" style="34" customWidth="1"/>
    <col min="12" max="16384" width="8.6640625" style="15"/>
  </cols>
  <sheetData>
    <row r="1" spans="1:11" s="1" customFormat="1" ht="25.5" x14ac:dyDescent="0.45">
      <c r="A1" s="97" t="s">
        <v>653</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654</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65" customHeight="1" x14ac:dyDescent="0.45">
      <c r="A5" s="7" t="s">
        <v>12</v>
      </c>
      <c r="B5" s="8">
        <v>45799</v>
      </c>
      <c r="C5" s="20" t="s">
        <v>290</v>
      </c>
      <c r="D5" s="19">
        <v>7500</v>
      </c>
      <c r="E5" s="19">
        <v>7500</v>
      </c>
      <c r="F5" s="11" t="s">
        <v>21</v>
      </c>
      <c r="G5" s="20" t="s">
        <v>291</v>
      </c>
      <c r="H5" s="20" t="s">
        <v>291</v>
      </c>
      <c r="I5" s="18">
        <v>7500</v>
      </c>
      <c r="J5" s="20" t="s">
        <v>165</v>
      </c>
      <c r="K5" s="32" t="s">
        <v>292</v>
      </c>
    </row>
    <row r="6" spans="1:11" ht="65" customHeight="1" x14ac:dyDescent="0.45">
      <c r="A6" s="7" t="s">
        <v>16</v>
      </c>
      <c r="B6" s="8">
        <v>45803</v>
      </c>
      <c r="C6" s="20" t="s">
        <v>294</v>
      </c>
      <c r="D6" s="19">
        <v>25000</v>
      </c>
      <c r="E6" s="19">
        <v>20330</v>
      </c>
      <c r="F6" s="11" t="s">
        <v>21</v>
      </c>
      <c r="G6" s="20" t="s">
        <v>295</v>
      </c>
      <c r="H6" s="20" t="s">
        <v>295</v>
      </c>
      <c r="I6" s="18">
        <v>20330</v>
      </c>
      <c r="J6" s="20" t="s">
        <v>165</v>
      </c>
      <c r="K6" s="32" t="s">
        <v>296</v>
      </c>
    </row>
    <row r="7" spans="1:11" ht="65" customHeight="1" x14ac:dyDescent="0.45">
      <c r="A7" s="7" t="s">
        <v>19</v>
      </c>
      <c r="B7" s="8">
        <v>45803</v>
      </c>
      <c r="C7" s="20" t="s">
        <v>298</v>
      </c>
      <c r="D7" s="19">
        <v>40000</v>
      </c>
      <c r="E7" s="19">
        <v>22000</v>
      </c>
      <c r="F7" s="11" t="s">
        <v>21</v>
      </c>
      <c r="G7" s="20" t="s">
        <v>299</v>
      </c>
      <c r="H7" s="20" t="s">
        <v>299</v>
      </c>
      <c r="I7" s="18">
        <v>22000</v>
      </c>
      <c r="J7" s="20" t="s">
        <v>165</v>
      </c>
      <c r="K7" s="32" t="s">
        <v>300</v>
      </c>
    </row>
    <row r="8" spans="1:11" ht="65" customHeight="1" x14ac:dyDescent="0.45">
      <c r="A8" s="7" t="s">
        <v>26</v>
      </c>
      <c r="B8" s="14">
        <v>45807</v>
      </c>
      <c r="C8" s="20" t="s">
        <v>583</v>
      </c>
      <c r="D8" s="16">
        <v>541000</v>
      </c>
      <c r="E8" s="16">
        <v>541000</v>
      </c>
      <c r="F8" s="11" t="s">
        <v>121</v>
      </c>
      <c r="G8" s="20" t="s">
        <v>305</v>
      </c>
      <c r="H8" s="20" t="s">
        <v>306</v>
      </c>
      <c r="I8" s="18">
        <v>541000</v>
      </c>
      <c r="J8" s="20" t="s">
        <v>220</v>
      </c>
      <c r="K8" s="36" t="s">
        <v>307</v>
      </c>
    </row>
    <row r="9" spans="1:11" s="29" customFormat="1" x14ac:dyDescent="0.45">
      <c r="A9" s="26"/>
      <c r="B9" s="22"/>
      <c r="C9" s="34"/>
      <c r="D9" s="27"/>
      <c r="E9" s="27"/>
      <c r="I9" s="30"/>
      <c r="J9" s="34"/>
      <c r="K9" s="34"/>
    </row>
  </sheetData>
  <mergeCells count="3">
    <mergeCell ref="A1:K1"/>
    <mergeCell ref="A2:K2"/>
    <mergeCell ref="A3:K3"/>
  </mergeCells>
  <phoneticPr fontId="7" type="noConversion"/>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MAY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6035F-72E7-4FBB-830F-574AD354117E}">
  <dimension ref="A1:K11"/>
  <sheetViews>
    <sheetView topLeftCell="D7" zoomScale="70" zoomScaleNormal="70" workbookViewId="0">
      <selection activeCell="D93" sqref="D93"/>
    </sheetView>
  </sheetViews>
  <sheetFormatPr defaultColWidth="8.6640625" defaultRowHeight="20.5" x14ac:dyDescent="0.45"/>
  <cols>
    <col min="1" max="1" width="6" style="26" bestFit="1" customWidth="1"/>
    <col min="2" max="2" width="11.75" style="22" hidden="1" customWidth="1"/>
    <col min="3" max="3" width="42.4140625" style="34" customWidth="1"/>
    <col min="4" max="4" width="18.83203125" style="27" customWidth="1"/>
    <col min="5" max="5" width="12.4140625" style="27" customWidth="1"/>
    <col min="6" max="6" width="16.4140625" style="29" customWidth="1"/>
    <col min="7" max="7" width="49.25" style="29" customWidth="1"/>
    <col min="8" max="8" width="52.4140625" style="29" customWidth="1"/>
    <col min="9" max="9" width="18.33203125" style="30" hidden="1" customWidth="1"/>
    <col min="10" max="10" width="33.75" style="34" customWidth="1"/>
    <col min="11" max="11" width="29.9140625" style="34" customWidth="1"/>
    <col min="12" max="16384" width="8.6640625" style="15"/>
  </cols>
  <sheetData>
    <row r="1" spans="1:11" s="1" customFormat="1" ht="25.5" x14ac:dyDescent="0.45">
      <c r="A1" s="97" t="s">
        <v>655</v>
      </c>
      <c r="B1" s="97"/>
      <c r="C1" s="97"/>
      <c r="D1" s="97"/>
      <c r="E1" s="97"/>
      <c r="F1" s="97"/>
      <c r="G1" s="97"/>
      <c r="H1" s="97"/>
      <c r="I1" s="97"/>
      <c r="J1" s="97"/>
      <c r="K1" s="97"/>
    </row>
    <row r="2" spans="1:11" s="1" customFormat="1" ht="25.5" x14ac:dyDescent="0.45">
      <c r="A2" s="97" t="s">
        <v>0</v>
      </c>
      <c r="B2" s="97"/>
      <c r="C2" s="97"/>
      <c r="D2" s="97"/>
      <c r="E2" s="97"/>
      <c r="F2" s="97"/>
      <c r="G2" s="97"/>
      <c r="H2" s="97"/>
      <c r="I2" s="97"/>
      <c r="J2" s="97"/>
      <c r="K2" s="97"/>
    </row>
    <row r="3" spans="1:11" s="1" customFormat="1" ht="25.5" x14ac:dyDescent="0.45">
      <c r="A3" s="98" t="s">
        <v>656</v>
      </c>
      <c r="B3" s="98"/>
      <c r="C3" s="98"/>
      <c r="D3" s="98"/>
      <c r="E3" s="98"/>
      <c r="F3" s="98"/>
      <c r="G3" s="98"/>
      <c r="H3" s="98"/>
      <c r="I3" s="98"/>
      <c r="J3" s="98"/>
      <c r="K3" s="98"/>
    </row>
    <row r="4" spans="1:11" s="6" customFormat="1" ht="60" customHeight="1" x14ac:dyDescent="0.45">
      <c r="A4" s="2" t="s">
        <v>1</v>
      </c>
      <c r="B4" s="3" t="s">
        <v>2</v>
      </c>
      <c r="C4" s="2" t="s">
        <v>3</v>
      </c>
      <c r="D4" s="4" t="s">
        <v>4</v>
      </c>
      <c r="E4" s="4" t="s">
        <v>5</v>
      </c>
      <c r="F4" s="2" t="s">
        <v>6</v>
      </c>
      <c r="G4" s="2" t="s">
        <v>7</v>
      </c>
      <c r="H4" s="2" t="s">
        <v>8</v>
      </c>
      <c r="I4" s="5" t="s">
        <v>9</v>
      </c>
      <c r="J4" s="2" t="s">
        <v>10</v>
      </c>
      <c r="K4" s="2" t="s">
        <v>11</v>
      </c>
    </row>
    <row r="5" spans="1:11" ht="65" customHeight="1" x14ac:dyDescent="0.45">
      <c r="A5" s="7" t="s">
        <v>12</v>
      </c>
      <c r="B5" s="8">
        <v>45814</v>
      </c>
      <c r="C5" s="20" t="s">
        <v>310</v>
      </c>
      <c r="D5" s="19">
        <v>82500</v>
      </c>
      <c r="E5" s="19">
        <v>82350</v>
      </c>
      <c r="F5" s="11" t="s">
        <v>21</v>
      </c>
      <c r="G5" s="20" t="s">
        <v>311</v>
      </c>
      <c r="H5" s="20" t="s">
        <v>311</v>
      </c>
      <c r="I5" s="18">
        <v>82350</v>
      </c>
      <c r="J5" s="20" t="s">
        <v>165</v>
      </c>
      <c r="K5" s="32" t="s">
        <v>312</v>
      </c>
    </row>
    <row r="6" spans="1:11" ht="65" customHeight="1" x14ac:dyDescent="0.45">
      <c r="A6" s="7" t="s">
        <v>16</v>
      </c>
      <c r="B6" s="8">
        <v>45817</v>
      </c>
      <c r="C6" s="20" t="s">
        <v>314</v>
      </c>
      <c r="D6" s="19">
        <v>42300</v>
      </c>
      <c r="E6" s="19">
        <v>42109.85</v>
      </c>
      <c r="F6" s="11" t="s">
        <v>21</v>
      </c>
      <c r="G6" s="20" t="s">
        <v>315</v>
      </c>
      <c r="H6" s="20" t="s">
        <v>315</v>
      </c>
      <c r="I6" s="18">
        <v>42109.85</v>
      </c>
      <c r="J6" s="20" t="s">
        <v>165</v>
      </c>
      <c r="K6" s="32" t="s">
        <v>316</v>
      </c>
    </row>
    <row r="7" spans="1:11" ht="65" customHeight="1" x14ac:dyDescent="0.45">
      <c r="A7" s="7" t="s">
        <v>19</v>
      </c>
      <c r="B7" s="8">
        <v>45825</v>
      </c>
      <c r="C7" s="20" t="s">
        <v>318</v>
      </c>
      <c r="D7" s="19">
        <v>91800</v>
      </c>
      <c r="E7" s="19">
        <v>86200</v>
      </c>
      <c r="F7" s="11" t="s">
        <v>21</v>
      </c>
      <c r="G7" s="20" t="s">
        <v>319</v>
      </c>
      <c r="H7" s="20" t="s">
        <v>319</v>
      </c>
      <c r="I7" s="18">
        <v>56710</v>
      </c>
      <c r="J7" s="20" t="s">
        <v>165</v>
      </c>
      <c r="K7" s="32" t="s">
        <v>320</v>
      </c>
    </row>
    <row r="8" spans="1:11" ht="65" customHeight="1" x14ac:dyDescent="0.45">
      <c r="A8" s="7" t="s">
        <v>26</v>
      </c>
      <c r="B8" s="8">
        <v>45828</v>
      </c>
      <c r="C8" s="20" t="s">
        <v>322</v>
      </c>
      <c r="D8" s="19">
        <v>42600</v>
      </c>
      <c r="E8" s="19">
        <v>31550</v>
      </c>
      <c r="F8" s="11" t="s">
        <v>21</v>
      </c>
      <c r="G8" s="20" t="s">
        <v>323</v>
      </c>
      <c r="H8" s="20" t="s">
        <v>323</v>
      </c>
      <c r="I8" s="12">
        <v>31550</v>
      </c>
      <c r="J8" s="20" t="s">
        <v>165</v>
      </c>
      <c r="K8" s="32" t="s">
        <v>324</v>
      </c>
    </row>
    <row r="9" spans="1:11" ht="65" customHeight="1" x14ac:dyDescent="0.45">
      <c r="A9" s="7" t="s">
        <v>31</v>
      </c>
      <c r="B9" s="14">
        <v>45833</v>
      </c>
      <c r="C9" s="20" t="s">
        <v>335</v>
      </c>
      <c r="D9" s="16">
        <v>192600</v>
      </c>
      <c r="E9" s="16">
        <v>190000</v>
      </c>
      <c r="F9" s="11" t="s">
        <v>21</v>
      </c>
      <c r="G9" s="20" t="s">
        <v>336</v>
      </c>
      <c r="H9" s="20" t="s">
        <v>337</v>
      </c>
      <c r="I9" s="18">
        <v>190000</v>
      </c>
      <c r="J9" s="32" t="s">
        <v>24</v>
      </c>
      <c r="K9" s="36" t="s">
        <v>338</v>
      </c>
    </row>
    <row r="10" spans="1:11" ht="65" customHeight="1" x14ac:dyDescent="0.45">
      <c r="A10" s="7" t="s">
        <v>34</v>
      </c>
      <c r="B10" s="8">
        <v>45833</v>
      </c>
      <c r="C10" s="20" t="s">
        <v>340</v>
      </c>
      <c r="D10" s="19">
        <v>60000</v>
      </c>
      <c r="E10" s="19">
        <v>57673</v>
      </c>
      <c r="F10" s="11" t="s">
        <v>21</v>
      </c>
      <c r="G10" s="20" t="s">
        <v>341</v>
      </c>
      <c r="H10" s="20" t="s">
        <v>341</v>
      </c>
      <c r="I10" s="18">
        <v>57673</v>
      </c>
      <c r="J10" s="20" t="s">
        <v>165</v>
      </c>
      <c r="K10" s="32" t="s">
        <v>342</v>
      </c>
    </row>
    <row r="11" spans="1:11" ht="65" customHeight="1" x14ac:dyDescent="0.45">
      <c r="A11" s="7" t="s">
        <v>40</v>
      </c>
      <c r="B11" s="14">
        <v>45835</v>
      </c>
      <c r="C11" s="20" t="s">
        <v>344</v>
      </c>
      <c r="D11" s="16">
        <v>240000</v>
      </c>
      <c r="E11" s="16">
        <v>230000</v>
      </c>
      <c r="F11" s="11" t="s">
        <v>21</v>
      </c>
      <c r="G11" s="20" t="s">
        <v>345</v>
      </c>
      <c r="H11" s="20" t="s">
        <v>580</v>
      </c>
      <c r="I11" s="18">
        <v>222000</v>
      </c>
      <c r="J11" s="32" t="s">
        <v>24</v>
      </c>
      <c r="K11" s="36" t="s">
        <v>346</v>
      </c>
    </row>
  </sheetData>
  <mergeCells count="3">
    <mergeCell ref="A1:K1"/>
    <mergeCell ref="A2:K2"/>
    <mergeCell ref="A3:K3"/>
  </mergeCells>
  <phoneticPr fontId="7" type="noConversion"/>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JUN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QTY</vt:lpstr>
      <vt:lpstr>% QTY VS Budget&amp;Actual</vt:lpstr>
      <vt:lpstr>Budget Actual</vt:lpstr>
      <vt:lpstr>ITA-o12 68 New 1 JAN</vt:lpstr>
      <vt:lpstr>ITA-o12 68 New 2 FEB</vt:lpstr>
      <vt:lpstr>ITA-o12 68 New 3 MAR</vt:lpstr>
      <vt:lpstr>ITA-o12 68 New 4 APR</vt:lpstr>
      <vt:lpstr>ITA-o12 68 New 5 MAY</vt:lpstr>
      <vt:lpstr>ITA-o12 68 New 6 JUN</vt:lpstr>
      <vt:lpstr>ITA-o12 68 New 7 JUL</vt:lpstr>
      <vt:lpstr>ITA-o12 68 New 8 AUG</vt:lpstr>
      <vt:lpstr>ITA-o12 68 New 9 SEP</vt:lpstr>
      <vt:lpstr>ITA-o12 68 New 10 OCT</vt:lpstr>
      <vt:lpstr>ITA-o12 68 New 11 NOV</vt:lpstr>
      <vt:lpstr>ITA-o12 68 New 12 DEC</vt:lpstr>
      <vt:lpstr>'ITA-o12 68 New 1 JAN'!Print_Titles</vt:lpstr>
      <vt:lpstr>'ITA-o12 68 New 10 OCT'!Print_Titles</vt:lpstr>
      <vt:lpstr>'ITA-o12 68 New 11 NOV'!Print_Titles</vt:lpstr>
      <vt:lpstr>'ITA-o12 68 New 12 DEC'!Print_Titles</vt:lpstr>
      <vt:lpstr>'ITA-o12 68 New 2 FEB'!Print_Titles</vt:lpstr>
      <vt:lpstr>'ITA-o12 68 New 3 MAR'!Print_Titles</vt:lpstr>
      <vt:lpstr>'ITA-o12 68 New 4 APR'!Print_Titles</vt:lpstr>
      <vt:lpstr>'ITA-o12 68 New 5 MAY'!Print_Titles</vt:lpstr>
      <vt:lpstr>'ITA-o12 68 New 6 JUN'!Print_Titles</vt:lpstr>
      <vt:lpstr>'ITA-o12 68 New 7 JUL'!Print_Titles</vt:lpstr>
      <vt:lpstr>'ITA-o12 68 New 8 AUG'!Print_Titles</vt:lpstr>
      <vt:lpstr>'ITA-o12 68 New 9 SEP'!Print_Titles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Unchalee Wiwatthana</dc:creator>
  <cp:lastModifiedBy>Chadatan Arnmanee</cp:lastModifiedBy>
  <cp:lastPrinted>2026-06-23T10:34:10Z</cp:lastPrinted>
  <dcterms:created xsi:type="dcterms:W3CDTF">2026-06-12T10:32:20Z</dcterms:created>
  <dcterms:modified xsi:type="dcterms:W3CDTF">2026-06-23T10:45:11Z</dcterms:modified>
</cp:coreProperties>
</file>